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4175"/>
  </bookViews>
  <sheets>
    <sheet name="Sheet1" sheetId="1" r:id="rId1"/>
    <sheet name="Sheet2" sheetId="2" r:id="rId2"/>
    <sheet name="Sheet3" sheetId="3" r:id="rId3"/>
  </sheets>
  <definedNames>
    <definedName name="_xlnm._FilterDatabase" localSheetId="0" hidden="1">Sheet1!$A$4:$S$43</definedName>
    <definedName name="_xlnm.Print_Titles" localSheetId="0">Sheet1!$3:$4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<sst xmlns="http://schemas.openxmlformats.org/spreadsheetml/2006/main" count="247" uniqueCount="172">
  <si>
    <t>淮阳区2025年巩固拓展脱贫攻坚成果和乡村振兴项目资金及绩效目标批复明细表</t>
  </si>
  <si>
    <t>序号</t>
  </si>
  <si>
    <t>项目名称</t>
  </si>
  <si>
    <t>项目类型</t>
  </si>
  <si>
    <t>实施地点</t>
  </si>
  <si>
    <t>建设内容</t>
  </si>
  <si>
    <t>补助标准 （万元）</t>
  </si>
  <si>
    <t>投入资金规模（万元）</t>
  </si>
  <si>
    <t>预期绩效目标</t>
  </si>
  <si>
    <t>联农带农机制</t>
  </si>
  <si>
    <t>责任单位</t>
  </si>
  <si>
    <t>备注</t>
  </si>
  <si>
    <t>合计</t>
  </si>
  <si>
    <t>中央</t>
  </si>
  <si>
    <t>省级</t>
  </si>
  <si>
    <t>市级</t>
  </si>
  <si>
    <t>县级</t>
  </si>
  <si>
    <t>总合计</t>
  </si>
  <si>
    <t>淮阳区2025年脱贫人口小额贷款贴息项目</t>
  </si>
  <si>
    <t>产业发展类</t>
  </si>
  <si>
    <t>19个乡镇、街道下辖行政村</t>
  </si>
  <si>
    <t>按照省、市有关贴息方案，按中国人民银行规定同期贷款的LPR利率给予贴息，户贷个数可据实动态调整，约3500户。</t>
  </si>
  <si>
    <t>通过金融帮扶贴息项目，约3500户脱贫人口和边缘易致贫户直接增收平均0.18万元，受益群众满意度达98%以上</t>
  </si>
  <si>
    <t>提高了农业等行业生产效率、促进了农村经济发展。</t>
  </si>
  <si>
    <t>淮阳区2025年公益性扶贫资产管护员岗位补贴项目</t>
  </si>
  <si>
    <t>就业类</t>
  </si>
  <si>
    <t>开发公用设施维护员、村内道路维护员、公共环境卫生保洁员等公益性岗位2700个。</t>
  </si>
  <si>
    <t>解决安置脱贫户、监测户、等农村低收入人口2700人转移就业，人均增加收入7200元</t>
  </si>
  <si>
    <t>通过公益性岗位安置,切实加强脱贫享受政策户、脱贫不稳定户、边缘易致贫户、突发严重困难户特别是弱劳动力、半劳动力转移就业,实现一人就业，全家脱贫，保障持续稳定增收，提高“两不愁三保障”水平。</t>
  </si>
  <si>
    <t>淮阳区2025年外出就业创业一次性交通补贴项目</t>
  </si>
  <si>
    <t>针对跨省外出务工，稳定就业创业的脱贫户、监测户，积极发放一次性交通补贴，收入在1万元以上2万元以下的一次性补助200元；收入在2万元（含2万元）到3万元的一次性补助300元；收入在3万元（含3万元）以上的一次性补助500元。根据实际报名人数，进行补助。</t>
  </si>
  <si>
    <t>进一步加强就业帮扶，鼓励引导全区脱贫户、检测对象外出就业创业增加收入，促进稳岗就业，切实增强内生发展动力</t>
  </si>
  <si>
    <t>对“两类对象”家庭成员跨省外出就业、创业3个月以上的一次性补助 400元;通过交通补贴发放，开展就业帮扶，切实加强“两类对象”家庭稳定就业。</t>
  </si>
  <si>
    <t>淮阳区2025年刘振屯镇刘振屯行政村坑塘整治项目</t>
  </si>
  <si>
    <t>基础设施类</t>
  </si>
  <si>
    <t>刘振屯镇刘振屯行政村</t>
  </si>
  <si>
    <t xml:space="preserve">清淤14496立方米、护坡3475平方米、步道 979平方米、围栏 695 米、硬化 1495 平方米等。
</t>
  </si>
  <si>
    <t>项目实施后，将进一步改善项目区群众生产生活条件，丰富人民群众生活水平村内人居环境村容村貌得到质的提升，推动项目村逐步实现“产业兴旺、生态宜居、乡风文明、治理有效、生活富裕”的美好愿景，使6044名群众受益。项目竣工后资产移交给项目所在地，纳入项目资产管理，由行政村及乡镇开发公益性岗位负责项目后期管护工作。</t>
  </si>
  <si>
    <t>通过改善该村基础设施条件，进一步提高该村生产生活条件，助力乡村振兴。</t>
  </si>
  <si>
    <t>淮阳区农场2025年衔接乡村振兴“果蔬大棚"及配套项目</t>
  </si>
  <si>
    <t>农场</t>
  </si>
  <si>
    <t>新建大棚7座及配套设施。</t>
  </si>
  <si>
    <t>项目建成后，归国有农场所有。受益职工人均增收6000元/年，预计租金总收入8万元。</t>
  </si>
  <si>
    <t>通过资产收益、务工增收、土地流转等方式使群众多渠道增收</t>
  </si>
  <si>
    <t>淮阳区2025年雨露计划项目</t>
  </si>
  <si>
    <t>雨露计划拟补贴脱贫户5400人次。</t>
  </si>
  <si>
    <t>通过项目实施，预计使5400人次脱贫家庭学生得到脱贫救助、掌握一技之长，基本实现脱贫学生在校就读不多花钱，真正减轻家庭负担，让脱贫群众能够心无旁骛，早日致富</t>
  </si>
  <si>
    <t>可支持脱贫户直接享受1500元教育补助和2000元短期技能补助，使他们顺利完成职业教育学习，掌握一项技能，进行就业。</t>
  </si>
  <si>
    <t>淮阳区2025年项目管理费</t>
  </si>
  <si>
    <t>项目管理费类</t>
  </si>
  <si>
    <t>淮阳区</t>
  </si>
  <si>
    <t>用于2025年项目规划设计、监理服务等费用。</t>
  </si>
  <si>
    <t xml:space="preserve"> </t>
  </si>
  <si>
    <t>为衔接资金建设项目做好后勤保障</t>
  </si>
  <si>
    <t>淮阳区2025年齐老乡现代农业产业园</t>
  </si>
  <si>
    <t>齐老乡齐老村、张大庄村</t>
  </si>
  <si>
    <t>项目用地约560亩，建设温室包括大棚、分拣车间及配套设施。</t>
  </si>
  <si>
    <t>项目建成后，产权归受益村所有。通过资产租赁，预计租金约180万元，带动周边脱贫户务工120人以上，人均月收入可达2000元以上。脱贫人口可通过个人承包大棚，每亩每年预计增加个人收入3万元。</t>
  </si>
  <si>
    <t>淮阳区2025年冯塘乡中药材产业园</t>
  </si>
  <si>
    <t>冯塘乡代楼村</t>
  </si>
  <si>
    <t>计划建设中药材加工车间约3423.92平方米、趁鲜加工车间及冷藏库约4720.64平方米、配套用房约1000.92平方米，生产加工设备采购等</t>
  </si>
  <si>
    <t>项目建成后，产权归冯塘乡代楼村，通过资产租赁，预计租金108万元，带动周边脱贫户务工50人以上，人均月收入可达2000元以上。</t>
  </si>
  <si>
    <t>淮阳区2025年乡村振兴冷库及配套项目</t>
  </si>
  <si>
    <t>淮宁街道段庄</t>
  </si>
  <si>
    <t>新建设冷库约500平方米及配套设施。</t>
  </si>
  <si>
    <t>项目建成后，通过资产租赁方式，预计租金收入8万元，带动周边脱贫户务工3人以上，人均月收入可达2000元以上。</t>
  </si>
  <si>
    <t>淮阳区2025年四通镇现代农业产业园</t>
  </si>
  <si>
    <t>四通镇时庄行政村</t>
  </si>
  <si>
    <t>建设温室大棚44座及配套设施。</t>
  </si>
  <si>
    <t>项目建成后，项目产权归四通镇时庄行政村，通过资产租赁，预计租金收入约96万元，带动周边脱贫户务工40人以上，人均月收入可达2000元以上；脱贫户可通过个人承包大棚，每亩每年收入可达3万元以上。</t>
  </si>
  <si>
    <t>淮阳区2025年陈州驴养殖产业园</t>
  </si>
  <si>
    <t>刘振屯镇李菜园行政村</t>
  </si>
  <si>
    <t>建设养殖棚、粮草储存库、污水处理等配套设施。</t>
  </si>
  <si>
    <t>项目建成后，产权归刘振屯镇李菜园行政村，通过资产租赁方式，预计租金收入27万元，带动周边脱贫户务工15人以上，人均月收入可达2000元以上。</t>
  </si>
  <si>
    <t>淮阳区2025年组培苗生产项目</t>
  </si>
  <si>
    <t>郑集乡官路边行政村</t>
  </si>
  <si>
    <t>建设高标准组培车间、灌装灭菌冷凝车间及配套设施。</t>
  </si>
  <si>
    <t>项目建成后，通过资产租赁方式，预计租金收入64万元，带动周边脱贫户务工40人以上，人均月收入可达2000元以上。</t>
  </si>
  <si>
    <t>淮阳区2025年西红柿产业园配套项目</t>
  </si>
  <si>
    <t>郑集乡官路边村</t>
  </si>
  <si>
    <t>新建园区安全防护围墙</t>
  </si>
  <si>
    <t>项目建成后，可以提高帮扶产业安全发展。</t>
  </si>
  <si>
    <t>通过改善该产业园基础设施条件，进一步提高产业园安全生产，助力乡村振兴。</t>
  </si>
  <si>
    <t>淮阳区2025年葛店乡现代农业产业园加工车间项目</t>
  </si>
  <si>
    <t>葛店乡徐寨村</t>
  </si>
  <si>
    <t>建设加工车间、储藏库</t>
  </si>
  <si>
    <t>项目建成后，产权归葛店乡徐寨村，通过资产租赁方式，预计租金收入12万元，带动周边脱贫户务工5人以上，人均月收入可达2000元以上。</t>
  </si>
  <si>
    <t>淮阳区2025年葛店乡现代农业产业园冷库项目</t>
  </si>
  <si>
    <t>冷库设备采购安装</t>
  </si>
  <si>
    <t>项目建成后，产权归葛店乡徐寨村，通过资产租赁方式，预计租金收入9万元，带动周边脱贫户务工5人以上，人均月收入可达2000元以上。</t>
  </si>
  <si>
    <t>淮阳区2025年葛店乡现代农业产业园育苗温室及配套项目</t>
  </si>
  <si>
    <t>育苗温室、育苗研发中心</t>
  </si>
  <si>
    <t>项目建成后，产权归葛店乡徐寨村，通过资产租赁方式，预计租金收入11万元，带动周边脱贫户务工10人以上，人均月收入可达2000元以上。</t>
  </si>
  <si>
    <t>淮阳区2025年西红柿产业园分拣设备采购安装项目</t>
  </si>
  <si>
    <t>郑集乡官路边</t>
  </si>
  <si>
    <t>分拣设备等。</t>
  </si>
  <si>
    <t>项目建成后，通过资产租赁方式，预计租金收入15万元，带动周边脱贫户务工10人以上，人均月收入可达2000元以上。</t>
  </si>
  <si>
    <t>通过改善该产业园基础设施条件，进一步提高产业园生产效率，助力乡村振兴。</t>
  </si>
  <si>
    <t>淮阳区2025年西红柿产业园冷库建设项目</t>
  </si>
  <si>
    <t>建设西红柿冷藏库</t>
  </si>
  <si>
    <t>项目建成后，通过资产租赁方式，预计租金收入12万元，带动周边脱贫户务工8人以上，人均月收入可达2000元以上。</t>
  </si>
  <si>
    <t>淮阳区2025年西红柿产业园分拣车间配套项目</t>
  </si>
  <si>
    <t>分拣车间配套设施</t>
  </si>
  <si>
    <t>项目建成后，通过资产租赁方式，预计租金收入10万元，带动周边脱贫户务工5人以上，人均月收入可达2000元以上。</t>
  </si>
  <si>
    <t>淮阳区2025年王店现代农业产业园配套项目</t>
  </si>
  <si>
    <t>王店街道</t>
  </si>
  <si>
    <t>建设辅料暂存车间、混料(预处理)车间、发酵车间、陈化车间、有机肥加工车间、维修车间及相关配套设施。</t>
  </si>
  <si>
    <t>项目建成后，通过资产租赁方式，预计租金收入104万元，带动周边脱贫户务工30人以上，人均月收入可达2000元以上。</t>
  </si>
  <si>
    <t>淮阳区2025年北部乡镇基础设施道路建设项目</t>
  </si>
  <si>
    <t>安岭、临蔡、白楼等乡镇</t>
  </si>
  <si>
    <t>建设12%白灰土基层或8%水泥冷再生基层，C30混凝土路面厚度15厘米，约63500平方米。</t>
  </si>
  <si>
    <t>项目实施后，将进一步改善项目区群众生产生活条件，村内人居环境村容村貌得到质的提升，推动项目村逐步实现“产业兴旺、生态宜居、乡风文明、治理有效、生活富裕”的美好愿景。使34709名群众受益，有效巩固脱贫攻坚成果，助力乡村振兴。项目竣工后资产移交给项目所在地，纳入项目资产管理，由行政村及乡镇开发公益性岗位负责项目后期管护工作。</t>
  </si>
  <si>
    <t>淮阳区2025年南部乡镇基础设施道路建设项目</t>
  </si>
  <si>
    <t>朱集、豆门、新站、鲁台等乡镇</t>
  </si>
  <si>
    <t>项目实施后，将进一步改善项目区群众生产生活条件，村内人居环境村容村貌得到质的提升，推动项目村逐步实现“产业兴旺、生态宜居、乡风文明、治理有效、生活富裕”的美好愿景。使40356名群众受益，有效巩固脱贫攻坚成果，助力乡村振兴。项目竣工后资产移交给项目所在地，纳入项目资产管理，由行政村及乡镇开发公益性岗位负责项目后期管护工作。</t>
  </si>
  <si>
    <t>淮阳区2025年东部乡镇基础设施道路建设项目</t>
  </si>
  <si>
    <t>葛店、四通、黄集、大连等乡镇</t>
  </si>
  <si>
    <t>项目实施后，将进一步改善项目区群众生产生活条件，村内人居环境村容村貌得到质的提升，推动项目村逐步实现“产业兴旺、生态宜居、乡风文明、治理有效、生活富裕”的美好愿景。使40285名群众受益，有效巩固脱贫攻坚成果，助力乡村振兴。项目竣工后资产移交给项目所在地，纳入项目资产管理，由行政村及乡镇开发公益性岗位负责项目后期管护工作。</t>
  </si>
  <si>
    <t>淮阳区2025年西部乡镇基础设施道路建设项目</t>
  </si>
  <si>
    <t>郑集、曹河、柳湖等乡镇（街道）</t>
  </si>
  <si>
    <t>项目实施后，将进一步改善项目区群众生产生活条件，村内人居环境村容村貌得到质的提升，推动项目村逐步实现“产业兴旺、生态宜居、乡风文明、治理有效、生活富裕”的美好愿景。使30356名群众受益，有效巩固脱贫攻坚成果，助力乡村振兴。项目竣工后资产移交给项目所在地，纳入项目资产管理，由行政村及乡镇开发公益性岗位负责项目后期管护工作。</t>
  </si>
  <si>
    <t>淮阳区2025年先导区基础设施道路建设项目</t>
  </si>
  <si>
    <t>王店、冯塘、刘振屯等乡镇（街道）</t>
  </si>
  <si>
    <t>项目实施后，将进一步改善项目区群众生产生活条件，村内人居环境村容村貌得到质的提升，推动项目村逐步实现“产业兴旺、生态宜居、乡风文明、治理有效、生活富裕”的美好愿景。使31256名群众受益，有效巩固脱贫攻坚成果，助力乡村振兴。项目竣工后资产移交给项目所在地，纳入项目资产管理，由行政村及乡镇开发公益性岗位负责项目后期管护工作。</t>
  </si>
  <si>
    <t>淮阳区2025年示范村基础设施道路建设项目</t>
  </si>
  <si>
    <t>黄集、葛店、安岭、齐老等乡镇</t>
  </si>
  <si>
    <t>项目实施后，将进一步改善项目区群众生产生活条件，村内人居环境村容村貌得到质的提升，推动项目村逐步实现“产业兴旺、生态宜居、乡风文明、治理有效、生活富裕”的美好愿景。使40255名群众受益，有效巩固脱贫攻坚成果，助力乡村振兴。项目竣工后资产移交给项目所在地，纳入项目资产管理，由行政村及乡镇开发公益性岗位负责项目后期管护工作。</t>
  </si>
  <si>
    <t>淮阳区2025年葛店现代农业产业园防水排涝项目</t>
  </si>
  <si>
    <t>葛店</t>
  </si>
  <si>
    <t>园区沟渠疏浚连通等。</t>
  </si>
  <si>
    <t>完善葛店产业园基础设施，提升排水防涝能力，为安全生产提供保障。</t>
  </si>
  <si>
    <t>通过改善该产业园基础设施条件，进一步提高产业园基础设施，助力乡村振兴。</t>
  </si>
  <si>
    <t>淮阳区2025年刘振屯等现代农业产业园防水排涝项目</t>
  </si>
  <si>
    <t>刘振屯等乡镇</t>
  </si>
  <si>
    <t>完善刘振屯产业园基础设施，提升排水防涝能力，为安全生产提供保障。</t>
  </si>
  <si>
    <t>淮阳区2025年光伏帮扶电站更新改造项目</t>
  </si>
  <si>
    <t>光伏帮扶电站逆变器、信号采集器、交、直流电缆等备件采购</t>
  </si>
  <si>
    <t>项目实施后，将进一步改善项目区光伏帮扶电站的设备状态，光伏帮扶收益得到质的提升，推动项目村逐步实现“产业兴旺、生态宜居、乡风文明、治理有效、生活富裕”的美好愿景，使4004名群众受益。设备采购后纳入项目资产管理。</t>
  </si>
  <si>
    <t>通过改善光伏帮扶基础设施条件，进一步提高光伏电站效益，助力乡村振兴。</t>
  </si>
  <si>
    <t>淮阳区2025年朱集乡南陈楼村集体经济项目</t>
  </si>
  <si>
    <t>朱集乡南陈楼村</t>
  </si>
  <si>
    <t>计划建设乡村大食堂1座，面积约1200平方米。</t>
  </si>
  <si>
    <t>项目建成后，产权归朱集乡南陈楼村，通过资产租赁方式，预计租金收入12万元，带动周边脱贫户务工3人以上，人均月收入可达2000元以上。</t>
  </si>
  <si>
    <t>通过资产收益、务工增收等方式使群众多渠道增收</t>
  </si>
  <si>
    <t>淮阳区刘振屯等乡镇基础设施道路建设项目</t>
  </si>
  <si>
    <t>刘振屯、王店、冯塘、郑集、临蔡、朱集</t>
  </si>
  <si>
    <t>建设12%白灰土基层或8%水泥冷再生基层，C30混凝土路面厚度15厘米，约73000平方米。</t>
  </si>
  <si>
    <t>项目实施后，将进一步改善刘振屯等乡镇下辖行政村群众生产生活条件，缩小村与村之间的基础设施差距，构建新农村和谐，使83507名群众受益；有效带动农村集体经济发展，有效巩固脱贫攻坚成果，助力乡村振兴。项目竣工后资产移交给项目所在地，纳入项目资产管理，由行政村及乡镇开发公益性岗位负责项目后期管护工作。</t>
  </si>
  <si>
    <t>淮阳区2025年省派第一书记项目</t>
  </si>
  <si>
    <t>大连乡大朱村，临蔡镇许庙村、王店高庄村、白楼五谷台村、四通镇时庄村</t>
  </si>
  <si>
    <t>新建12%白灰土基层或8%水泥冷再生基层，C30混凝土路面厚度15厘米，约20175平方米，改造冷库300平米</t>
  </si>
  <si>
    <t>项目实施后，将进一步改善大连乡大朱村，临蔡镇许庙村生产生活条件，缩小基础设施差距，构建社区和谐，使7524名群众受益；有效带动农村集体经济发展，有效巩固脱贫攻坚成果，助力乡村振兴。项目竣工后资产移交给项目所在地，纳入项目资产管理，由社区及街道办开发公益性岗位负责项目后期管护工作。</t>
  </si>
  <si>
    <t>淮阳区2025年王店街道王楼社区道路及地下管网建设项目</t>
  </si>
  <si>
    <t>王店街道王楼社区</t>
  </si>
  <si>
    <t>新建C25混凝土道路约13856平方米及地下管网等</t>
  </si>
  <si>
    <t>项目实施后，将进一步改善王店街道王楼社区群众生产生活条件，缩小基础设施差距，构建社区和谐，使3097名群众受益；有效带动农村集体经济发展，有效巩固脱贫攻坚成果，助力乡村振兴。项目竣工后资产移交给项目所在地，纳入项目资产管理，由社区及街道办开发公益性岗位负责项目后期管护工作。</t>
  </si>
  <si>
    <t>淮阳区2025年葛店乡秦阁社区配套建设项目</t>
  </si>
  <si>
    <t>葛店乡秦阁社区</t>
  </si>
  <si>
    <t>新建地下管网</t>
  </si>
  <si>
    <t>项目实施后，将进一步改善葛店乡秦阁社区生产生活条件，缩小基础设施差距，构建社区和谐，使3097名群众受益；有效带动农村集体经济发展，有效巩固脱贫攻坚成果，助力乡村振兴。项目竣工后资产移交给项目所在地，纳入项目资产管理，由社区及街道办开发公益性岗位负责项目后期管护工作。</t>
  </si>
  <si>
    <t>淮阳区2025年现代农业产业园监控设备采购项目</t>
  </si>
  <si>
    <t>郑集等产业园</t>
  </si>
  <si>
    <t>郑集等产业园监控设备采购安装</t>
  </si>
  <si>
    <t>项目建成后，可以提高帮扶产业安全发展能力和项目绩效水平。</t>
  </si>
  <si>
    <t>通过改善该产业园基础设施条件，进一步提高产业园安全设施，助力乡村振兴。</t>
  </si>
  <si>
    <t>淮阳区2025年四通镇现代农业产业园二期及配套项目</t>
  </si>
  <si>
    <t>新建温室大棚22座及水电等配套设施</t>
  </si>
  <si>
    <t>项目建成后，项目产权归四通镇，通过资产租赁，预计租金收入约28万元，带动周边脱贫户务工18人以上，人均月收入可达2000元以上；脱贫户可通过个人承包大棚，每亩每年收入可达3万元以上。</t>
  </si>
  <si>
    <t>淮阳区2025年道路及沟渠基础设施建设项目</t>
  </si>
  <si>
    <t>王店街道王楼社区、郑集乡官路边村、齐老乡张大庄村、大连乡代庙村</t>
  </si>
  <si>
    <t>王店街道王楼社区、齐老乡张大庄村、大连乡代庙村道路建设及郑集乡排水设施</t>
  </si>
  <si>
    <t>项目实施后，将进一步改善所在村群众生产生活条件，缩小基础设施差距，构建社区和谐，使3125名群众受益；有效带动农村集体经济发展，有效巩固脱贫攻坚成果，助力乡村振兴。项目竣工后资产移交给项目所在地，纳入项目资产管理，由所在村开发公益性岗位负责项目后期管护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</si>
</sst>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color theme="1"/>
      <name val="宋体"/>
      <charset val="134"/>
      <scheme val="minor"/>
    </font>
    <font>
      <b/>
      <sz val="12"/>
      <color rgb="FF000000"/>
      <name val="黑体"/>
      <charset val="134"/>
    </font>
    <font>
      <sz val="12"/>
      <color rgb="FF000000"/>
      <name val="宋体"/>
      <charset val="134"/>
    </font>
    <font>
      <b/>
      <sz val="12"/>
      <color rgb="FF000000"/>
      <name val="宋体"/>
      <charset val="134"/>
    </font>
    <font>
      <sz val="12"/>
      <color rgb="FF000000"/>
      <name val="黑体"/>
      <charset val="134"/>
    </font>
    <font>
      <sz val="12"/>
      <color theme="1"/>
      <name val="方正仿宋_GB2312"/>
      <charset val="134"/>
    </font>
    <font>
      <sz val="12"/>
      <name val="方正仿宋_GB2312"/>
      <charset val="134"/>
    </font>
    <font>
      <sz val="12"/>
      <color rgb="FF000000"/>
      <name val="方正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10"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1" applyNumberFormat="0" applyFill="0" applyAlignment="0" applyProtection="0">
      <alignment vertical="center"/>
    </xf>
    <xf numFmtId="0" fontId="15" fillId="0" borderId="11" applyNumberFormat="0" applyFill="0" applyAlignment="0" applyProtection="0">
      <alignment vertical="center"/>
    </xf>
    <xf numFmtId="0" fontId="16" fillId="0" borderId="12" applyNumberFormat="0" applyFill="0" applyAlignment="0" applyProtection="0">
      <alignment vertical="center"/>
    </xf>
    <xf numFmtId="0" fontId="16" fillId="0" borderId="0" applyNumberFormat="0" applyFill="0" applyBorder="0" applyAlignment="0" applyProtection="0">
      <alignment vertical="center"/>
    </xf>
    <xf numFmtId="0" fontId="17" fillId="4" borderId="13" applyNumberFormat="0" applyAlignment="0" applyProtection="0">
      <alignment vertical="center"/>
    </xf>
    <xf numFmtId="0" fontId="18" fillId="5" borderId="14" applyNumberFormat="0" applyAlignment="0" applyProtection="0">
      <alignment vertical="center"/>
    </xf>
    <xf numFmtId="0" fontId="19" fillId="5" borderId="13" applyNumberFormat="0" applyAlignment="0" applyProtection="0">
      <alignment vertical="center"/>
    </xf>
    <xf numFmtId="0" fontId="20" fillId="6" borderId="15" applyNumberFormat="0" applyAlignment="0" applyProtection="0">
      <alignment vertical="center"/>
    </xf>
    <xf numFmtId="0" fontId="21" fillId="0" borderId="16" applyNumberFormat="0" applyFill="0" applyAlignment="0" applyProtection="0">
      <alignment vertical="center"/>
    </xf>
    <xf numFmtId="0" fontId="22" fillId="0" borderId="17"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23">
    <xf numFmtId="0" fontId="0" fillId="0" borderId="0" xfId="0">
      <alignment vertical="center"/>
    </xf>
    <xf numFmtId="0" fontId="1" fillId="0" borderId="0" xfId="0" applyFont="1" applyAlignment="1">
      <alignment vertical="center" wrapText="1"/>
    </xf>
    <xf numFmtId="0" fontId="2" fillId="0" borderId="0" xfId="0" applyFont="1" applyBorder="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6" fillId="0" borderId="6" xfId="0" applyFont="1" applyFill="1" applyBorder="1" applyAlignment="1">
      <alignment horizontal="center" vertical="center" wrapText="1"/>
    </xf>
    <xf numFmtId="0" fontId="1" fillId="0" borderId="0" xfId="0" applyFont="1" applyFill="1" applyAlignment="1">
      <alignment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1" fillId="0" borderId="6"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6" fillId="0" borderId="6" xfId="0" applyFont="1" applyFill="1" applyBorder="1" applyAlignment="1">
      <alignment horizontal="center" vertical="center"/>
    </xf>
    <xf numFmtId="0" fontId="6" fillId="0" borderId="6" xfId="0" applyFont="1" applyFill="1" applyBorder="1" applyAlignment="1">
      <alignment horizontal="justify" vertical="center"/>
    </xf>
    <xf numFmtId="0" fontId="1" fillId="0" borderId="6" xfId="0" applyFont="1" applyFill="1" applyBorder="1" applyAlignment="1">
      <alignment vertical="center" wrapText="1"/>
    </xf>
    <xf numFmtId="0" fontId="1" fillId="0" borderId="6" xfId="0" applyFont="1" applyBorder="1" applyAlignment="1">
      <alignment vertical="center" wrapText="1"/>
    </xf>
    <xf numFmtId="0" fontId="8" fillId="0" borderId="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43"/>
  <sheetViews>
    <sheetView tabSelected="1" workbookViewId="0">
      <selection activeCell="G7" sqref="G7:K43"/>
    </sheetView>
  </sheetViews>
  <sheetFormatPr defaultColWidth="9" defaultRowHeight="14.25"/>
  <cols>
    <col min="1" max="1" width="4.625" style="1" customWidth="1"/>
    <col min="2" max="2" width="26.625" style="1" customWidth="1"/>
    <col min="3" max="4" width="9" style="1"/>
    <col min="5" max="5" width="19.75" style="1" customWidth="1"/>
    <col min="6" max="6" width="10.375" style="1"/>
    <col min="7" max="11" width="8.25" style="1" customWidth="1"/>
    <col min="12" max="12" width="26.125" style="1" customWidth="1"/>
    <col min="13" max="13" width="22.25" style="1" customWidth="1"/>
    <col min="14" max="14" width="8.125" style="1" customWidth="1"/>
    <col min="15" max="16384" width="9" style="1"/>
  </cols>
  <sheetData>
    <row r="1" ht="42" customHeight="1" spans="1:19">
      <c r="A1" s="2" t="s">
        <v>0</v>
      </c>
      <c r="B1" s="2"/>
      <c r="C1" s="2"/>
      <c r="D1" s="2"/>
      <c r="E1" s="2"/>
      <c r="F1" s="2"/>
      <c r="G1" s="2"/>
      <c r="H1" s="2"/>
      <c r="I1" s="2"/>
      <c r="J1" s="2"/>
      <c r="K1" s="2"/>
      <c r="L1" s="2"/>
      <c r="M1" s="2"/>
      <c r="N1" s="2"/>
      <c r="O1" s="2"/>
    </row>
    <row r="2" ht="8" customHeight="1" spans="1:19">
      <c r="A2" s="3"/>
      <c r="B2" s="3"/>
      <c r="C2" s="3"/>
      <c r="D2" s="4"/>
      <c r="E2" s="4"/>
      <c r="F2" s="4"/>
      <c r="G2" s="4"/>
      <c r="H2" s="4"/>
      <c r="I2" s="4"/>
      <c r="J2" s="4"/>
      <c r="K2" s="4"/>
      <c r="L2" s="4"/>
      <c r="M2" s="4"/>
      <c r="N2" s="4"/>
      <c r="O2" s="4"/>
    </row>
    <row r="3" spans="1:19">
      <c r="A3" s="5" t="s">
        <v>1</v>
      </c>
      <c r="B3" s="5" t="s">
        <v>2</v>
      </c>
      <c r="C3" s="5" t="s">
        <v>3</v>
      </c>
      <c r="D3" s="5" t="s">
        <v>4</v>
      </c>
      <c r="E3" s="5" t="s">
        <v>5</v>
      </c>
      <c r="F3" s="5" t="s">
        <v>6</v>
      </c>
      <c r="G3" s="6" t="s">
        <v>7</v>
      </c>
      <c r="H3" s="7"/>
      <c r="I3" s="7"/>
      <c r="J3" s="7"/>
      <c r="K3" s="8"/>
      <c r="L3" s="5" t="s">
        <v>8</v>
      </c>
      <c r="M3" s="5" t="s">
        <v>9</v>
      </c>
      <c r="N3" s="5" t="s">
        <v>10</v>
      </c>
      <c r="O3" s="5" t="s">
        <v>11</v>
      </c>
    </row>
    <row r="4" ht="15.75" spans="1:19">
      <c r="A4" s="9"/>
      <c r="B4" s="9"/>
      <c r="C4" s="9"/>
      <c r="D4" s="9"/>
      <c r="E4" s="9"/>
      <c r="F4" s="9"/>
      <c r="G4" s="10" t="s">
        <v>12</v>
      </c>
      <c r="H4" s="10" t="s">
        <v>13</v>
      </c>
      <c r="I4" s="10" t="s">
        <v>14</v>
      </c>
      <c r="J4" s="10" t="s">
        <v>15</v>
      </c>
      <c r="K4" s="10" t="s">
        <v>16</v>
      </c>
      <c r="L4" s="9"/>
      <c r="M4" s="9"/>
      <c r="N4" s="9"/>
      <c r="O4" s="9"/>
      <c r="P4" s="11"/>
      <c r="Q4" s="11"/>
      <c r="R4" s="11"/>
      <c r="S4" s="11"/>
    </row>
    <row r="5" ht="24" customHeight="1" spans="1:19">
      <c r="A5" s="12" t="s">
        <v>17</v>
      </c>
      <c r="B5" s="13"/>
      <c r="C5" s="13"/>
      <c r="D5" s="13"/>
      <c r="E5" s="14"/>
      <c r="F5" s="10">
        <f t="shared" ref="F5:K5" si="0">SUM(F6:F43)</f>
        <v>26743</v>
      </c>
      <c r="G5" s="10">
        <f t="shared" si="0"/>
        <v>26743</v>
      </c>
      <c r="H5" s="10">
        <f t="shared" si="0"/>
        <v>10162</v>
      </c>
      <c r="I5" s="10">
        <f t="shared" si="0"/>
        <v>4268</v>
      </c>
      <c r="J5" s="10">
        <f t="shared" si="0"/>
        <v>1913</v>
      </c>
      <c r="K5" s="10">
        <f t="shared" si="0"/>
        <v>10400</v>
      </c>
      <c r="L5" s="9"/>
      <c r="M5" s="9"/>
      <c r="N5" s="9"/>
      <c r="O5" s="9"/>
      <c r="P5" s="11"/>
      <c r="Q5" s="11"/>
      <c r="R5" s="11"/>
      <c r="S5" s="11"/>
    </row>
    <row r="6" ht="45" customHeight="1" spans="1:19">
      <c r="A6" s="15">
        <v>1</v>
      </c>
      <c r="B6" s="16" t="s">
        <v>18</v>
      </c>
      <c r="C6" s="17" t="s">
        <v>19</v>
      </c>
      <c r="D6" s="17" t="s">
        <v>20</v>
      </c>
      <c r="E6" s="17" t="s">
        <v>21</v>
      </c>
      <c r="F6" s="17">
        <v>600</v>
      </c>
      <c r="G6" s="17">
        <v>600</v>
      </c>
      <c r="H6" s="17">
        <v>600</v>
      </c>
      <c r="I6" s="17"/>
      <c r="J6" s="17"/>
      <c r="K6" s="17"/>
      <c r="L6" s="17" t="s">
        <v>22</v>
      </c>
      <c r="M6" s="17" t="s">
        <v>23</v>
      </c>
      <c r="N6" s="10"/>
      <c r="O6" s="10"/>
      <c r="P6" s="11"/>
      <c r="Q6" s="11"/>
      <c r="R6" s="11"/>
      <c r="S6" s="11"/>
    </row>
    <row r="7" ht="45" customHeight="1" spans="1:19">
      <c r="A7" s="15">
        <v>2</v>
      </c>
      <c r="B7" s="16" t="s">
        <v>24</v>
      </c>
      <c r="C7" s="17" t="s">
        <v>25</v>
      </c>
      <c r="D7" s="17" t="s">
        <v>20</v>
      </c>
      <c r="E7" s="17" t="s">
        <v>26</v>
      </c>
      <c r="F7" s="10">
        <v>1944</v>
      </c>
      <c r="G7" s="17">
        <v>1944</v>
      </c>
      <c r="H7" s="17">
        <v>1200</v>
      </c>
      <c r="I7" s="17">
        <v>744</v>
      </c>
      <c r="J7" s="17"/>
      <c r="K7" s="17"/>
      <c r="L7" s="17" t="s">
        <v>27</v>
      </c>
      <c r="M7" s="17" t="s">
        <v>28</v>
      </c>
      <c r="N7" s="10"/>
      <c r="O7" s="10"/>
      <c r="P7" s="11"/>
      <c r="Q7" s="11"/>
      <c r="R7" s="11"/>
      <c r="S7" s="11"/>
    </row>
    <row r="8" ht="45" customHeight="1" spans="1:19">
      <c r="A8" s="15">
        <v>3</v>
      </c>
      <c r="B8" s="16" t="s">
        <v>29</v>
      </c>
      <c r="C8" s="17" t="s">
        <v>25</v>
      </c>
      <c r="D8" s="17" t="s">
        <v>20</v>
      </c>
      <c r="E8" s="17" t="s">
        <v>30</v>
      </c>
      <c r="F8" s="10">
        <v>400</v>
      </c>
      <c r="G8" s="17">
        <v>400</v>
      </c>
      <c r="H8" s="17">
        <v>200</v>
      </c>
      <c r="I8" s="17">
        <v>200</v>
      </c>
      <c r="J8" s="17"/>
      <c r="K8" s="17"/>
      <c r="L8" s="17" t="s">
        <v>31</v>
      </c>
      <c r="M8" s="17" t="s">
        <v>32</v>
      </c>
      <c r="N8" s="10"/>
      <c r="O8" s="10"/>
      <c r="P8" s="11"/>
      <c r="Q8" s="11"/>
      <c r="R8" s="11"/>
      <c r="S8" s="11"/>
    </row>
    <row r="9" ht="45" customHeight="1" spans="1:19">
      <c r="A9" s="15">
        <v>4</v>
      </c>
      <c r="B9" s="16" t="s">
        <v>33</v>
      </c>
      <c r="C9" s="17" t="s">
        <v>34</v>
      </c>
      <c r="D9" s="17" t="s">
        <v>35</v>
      </c>
      <c r="E9" s="17" t="s">
        <v>36</v>
      </c>
      <c r="F9" s="10">
        <v>119</v>
      </c>
      <c r="G9" s="17">
        <v>119</v>
      </c>
      <c r="H9" s="17">
        <v>82</v>
      </c>
      <c r="I9" s="17">
        <v>27</v>
      </c>
      <c r="J9" s="17"/>
      <c r="K9" s="17">
        <v>10</v>
      </c>
      <c r="L9" s="17" t="s">
        <v>37</v>
      </c>
      <c r="M9" s="17" t="s">
        <v>38</v>
      </c>
      <c r="N9" s="10"/>
      <c r="O9" s="10"/>
      <c r="P9" s="11"/>
      <c r="Q9" s="11"/>
      <c r="R9" s="11"/>
      <c r="S9" s="11"/>
    </row>
    <row r="10" ht="45" customHeight="1" spans="1:19">
      <c r="A10" s="15">
        <v>5</v>
      </c>
      <c r="B10" s="16" t="s">
        <v>39</v>
      </c>
      <c r="C10" s="17" t="s">
        <v>19</v>
      </c>
      <c r="D10" s="17" t="s">
        <v>40</v>
      </c>
      <c r="E10" s="17" t="s">
        <v>41</v>
      </c>
      <c r="F10" s="10">
        <v>185</v>
      </c>
      <c r="G10" s="17">
        <v>185</v>
      </c>
      <c r="H10" s="17">
        <v>175</v>
      </c>
      <c r="I10" s="17"/>
      <c r="J10" s="17"/>
      <c r="K10" s="17">
        <v>10</v>
      </c>
      <c r="L10" s="17" t="s">
        <v>42</v>
      </c>
      <c r="M10" s="17" t="s">
        <v>43</v>
      </c>
      <c r="N10" s="10"/>
      <c r="O10" s="10"/>
      <c r="P10" s="11"/>
      <c r="Q10" s="11"/>
      <c r="R10" s="11"/>
      <c r="S10" s="11"/>
    </row>
    <row r="11" ht="45" customHeight="1" spans="1:19">
      <c r="A11" s="15">
        <v>6</v>
      </c>
      <c r="B11" s="16" t="s">
        <v>44</v>
      </c>
      <c r="C11" s="17" t="s">
        <v>25</v>
      </c>
      <c r="D11" s="17" t="s">
        <v>20</v>
      </c>
      <c r="E11" s="17" t="s">
        <v>45</v>
      </c>
      <c r="F11" s="10">
        <v>835</v>
      </c>
      <c r="G11" s="17">
        <v>835</v>
      </c>
      <c r="H11" s="17">
        <v>500</v>
      </c>
      <c r="I11" s="17">
        <v>335</v>
      </c>
      <c r="J11" s="17"/>
      <c r="K11" s="17"/>
      <c r="L11" s="17" t="s">
        <v>46</v>
      </c>
      <c r="M11" s="17" t="s">
        <v>47</v>
      </c>
      <c r="N11" s="10"/>
      <c r="O11" s="10"/>
      <c r="P11" s="11"/>
      <c r="Q11" s="11"/>
      <c r="R11" s="11"/>
      <c r="S11" s="11"/>
    </row>
    <row r="12" ht="45" customHeight="1" spans="1:19">
      <c r="A12" s="15">
        <v>7</v>
      </c>
      <c r="B12" s="16" t="s">
        <v>48</v>
      </c>
      <c r="C12" s="17" t="s">
        <v>49</v>
      </c>
      <c r="D12" s="17" t="s">
        <v>50</v>
      </c>
      <c r="E12" s="17" t="s">
        <v>51</v>
      </c>
      <c r="F12" s="10">
        <v>260</v>
      </c>
      <c r="G12" s="17">
        <v>260</v>
      </c>
      <c r="H12" s="17">
        <v>100</v>
      </c>
      <c r="I12" s="17">
        <v>160</v>
      </c>
      <c r="J12" s="17" t="s">
        <v>52</v>
      </c>
      <c r="K12" s="17"/>
      <c r="L12" s="17" t="s">
        <v>53</v>
      </c>
      <c r="M12" s="17" t="s">
        <v>53</v>
      </c>
      <c r="N12" s="10"/>
      <c r="O12" s="10"/>
      <c r="P12" s="11"/>
      <c r="Q12" s="11"/>
      <c r="R12" s="11"/>
      <c r="S12" s="11"/>
    </row>
    <row r="13" ht="45" customHeight="1" spans="1:19">
      <c r="A13" s="15">
        <v>8</v>
      </c>
      <c r="B13" s="16" t="s">
        <v>54</v>
      </c>
      <c r="C13" s="17" t="s">
        <v>19</v>
      </c>
      <c r="D13" s="17" t="s">
        <v>55</v>
      </c>
      <c r="E13" s="17" t="s">
        <v>56</v>
      </c>
      <c r="F13" s="10">
        <v>3000</v>
      </c>
      <c r="G13" s="17">
        <v>3000</v>
      </c>
      <c r="H13" s="17">
        <v>145</v>
      </c>
      <c r="I13" s="17"/>
      <c r="J13" s="17"/>
      <c r="K13" s="17">
        <v>2855</v>
      </c>
      <c r="L13" s="17" t="s">
        <v>57</v>
      </c>
      <c r="M13" s="17" t="s">
        <v>43</v>
      </c>
      <c r="N13" s="10"/>
      <c r="O13" s="10"/>
      <c r="P13" s="11"/>
      <c r="Q13" s="11"/>
      <c r="R13" s="11"/>
      <c r="S13" s="11"/>
    </row>
    <row r="14" ht="45" customHeight="1" spans="1:19">
      <c r="A14" s="15">
        <v>9</v>
      </c>
      <c r="B14" s="16" t="s">
        <v>58</v>
      </c>
      <c r="C14" s="17" t="s">
        <v>19</v>
      </c>
      <c r="D14" s="17" t="s">
        <v>59</v>
      </c>
      <c r="E14" s="17" t="s">
        <v>60</v>
      </c>
      <c r="F14" s="10">
        <v>2900</v>
      </c>
      <c r="G14" s="17">
        <v>2900</v>
      </c>
      <c r="H14" s="17">
        <v>722</v>
      </c>
      <c r="I14" s="17"/>
      <c r="J14" s="17"/>
      <c r="K14" s="17">
        <v>2178</v>
      </c>
      <c r="L14" s="17" t="s">
        <v>61</v>
      </c>
      <c r="M14" s="17" t="s">
        <v>43</v>
      </c>
      <c r="N14" s="10"/>
      <c r="O14" s="10"/>
      <c r="P14" s="11"/>
      <c r="Q14" s="11"/>
      <c r="R14" s="11"/>
      <c r="S14" s="11"/>
    </row>
    <row r="15" ht="45" customHeight="1" spans="1:19">
      <c r="A15" s="15">
        <v>10</v>
      </c>
      <c r="B15" s="16" t="s">
        <v>62</v>
      </c>
      <c r="C15" s="17" t="s">
        <v>19</v>
      </c>
      <c r="D15" s="17" t="s">
        <v>63</v>
      </c>
      <c r="E15" s="17" t="s">
        <v>64</v>
      </c>
      <c r="F15" s="10">
        <v>200</v>
      </c>
      <c r="G15" s="17">
        <v>200</v>
      </c>
      <c r="H15" s="17">
        <v>100</v>
      </c>
      <c r="I15" s="17"/>
      <c r="J15" s="17"/>
      <c r="K15" s="17">
        <f t="shared" ref="K15:K18" si="1">F15-H15</f>
        <v>100</v>
      </c>
      <c r="L15" s="17" t="s">
        <v>65</v>
      </c>
      <c r="M15" s="17" t="s">
        <v>43</v>
      </c>
      <c r="N15" s="10"/>
      <c r="O15" s="10"/>
      <c r="P15" s="11"/>
      <c r="Q15" s="11"/>
      <c r="R15" s="11"/>
      <c r="S15" s="11"/>
    </row>
    <row r="16" ht="45" customHeight="1" spans="1:19">
      <c r="A16" s="15">
        <v>11</v>
      </c>
      <c r="B16" s="16" t="s">
        <v>66</v>
      </c>
      <c r="C16" s="17" t="s">
        <v>19</v>
      </c>
      <c r="D16" s="17" t="s">
        <v>67</v>
      </c>
      <c r="E16" s="17" t="s">
        <v>68</v>
      </c>
      <c r="F16" s="18">
        <v>1600</v>
      </c>
      <c r="G16" s="17">
        <v>1600</v>
      </c>
      <c r="H16" s="17">
        <v>896</v>
      </c>
      <c r="I16" s="17"/>
      <c r="J16" s="17">
        <v>704</v>
      </c>
      <c r="K16" s="17">
        <v>0</v>
      </c>
      <c r="L16" s="17" t="s">
        <v>69</v>
      </c>
      <c r="M16" s="17" t="s">
        <v>43</v>
      </c>
      <c r="N16" s="19"/>
      <c r="O16" s="20"/>
      <c r="P16" s="11"/>
      <c r="Q16" s="11"/>
      <c r="R16" s="11"/>
      <c r="S16" s="11"/>
    </row>
    <row r="17" ht="45" customHeight="1" spans="1:19">
      <c r="A17" s="15">
        <v>12</v>
      </c>
      <c r="B17" s="16" t="s">
        <v>70</v>
      </c>
      <c r="C17" s="17" t="s">
        <v>19</v>
      </c>
      <c r="D17" s="17" t="s">
        <v>71</v>
      </c>
      <c r="E17" s="17" t="s">
        <v>72</v>
      </c>
      <c r="F17" s="10">
        <v>450</v>
      </c>
      <c r="G17" s="17">
        <v>450</v>
      </c>
      <c r="H17" s="17">
        <v>310</v>
      </c>
      <c r="I17" s="17"/>
      <c r="J17" s="17"/>
      <c r="K17" s="17">
        <f t="shared" si="1"/>
        <v>140</v>
      </c>
      <c r="L17" s="17" t="s">
        <v>73</v>
      </c>
      <c r="M17" s="17" t="s">
        <v>43</v>
      </c>
      <c r="N17" s="10"/>
      <c r="O17" s="20"/>
      <c r="P17" s="11"/>
      <c r="Q17" s="11"/>
      <c r="R17" s="11"/>
      <c r="S17" s="11"/>
    </row>
    <row r="18" ht="45" customHeight="1" spans="1:19">
      <c r="A18" s="15">
        <v>13</v>
      </c>
      <c r="B18" s="16" t="s">
        <v>74</v>
      </c>
      <c r="C18" s="17" t="s">
        <v>19</v>
      </c>
      <c r="D18" s="17" t="s">
        <v>75</v>
      </c>
      <c r="E18" s="17" t="s">
        <v>76</v>
      </c>
      <c r="F18" s="18">
        <v>1600</v>
      </c>
      <c r="G18" s="17">
        <v>1600</v>
      </c>
      <c r="H18" s="17">
        <v>1000</v>
      </c>
      <c r="I18" s="17"/>
      <c r="J18" s="17"/>
      <c r="K18" s="17">
        <f t="shared" si="1"/>
        <v>600</v>
      </c>
      <c r="L18" s="17" t="s">
        <v>77</v>
      </c>
      <c r="M18" s="17" t="s">
        <v>43</v>
      </c>
      <c r="N18" s="10"/>
      <c r="O18" s="20"/>
      <c r="P18" s="11"/>
      <c r="Q18" s="11"/>
      <c r="R18" s="11"/>
      <c r="S18" s="11"/>
    </row>
    <row r="19" ht="45" customHeight="1" spans="1:19">
      <c r="A19" s="15">
        <v>14</v>
      </c>
      <c r="B19" s="16" t="s">
        <v>78</v>
      </c>
      <c r="C19" s="17" t="s">
        <v>34</v>
      </c>
      <c r="D19" s="17" t="s">
        <v>79</v>
      </c>
      <c r="E19" s="17" t="s">
        <v>80</v>
      </c>
      <c r="F19" s="10">
        <v>60</v>
      </c>
      <c r="G19" s="17">
        <v>60</v>
      </c>
      <c r="H19" s="17"/>
      <c r="I19" s="17">
        <v>0</v>
      </c>
      <c r="J19" s="17"/>
      <c r="K19" s="17">
        <f>F19-I19</f>
        <v>60</v>
      </c>
      <c r="L19" s="17" t="s">
        <v>81</v>
      </c>
      <c r="M19" s="17" t="s">
        <v>82</v>
      </c>
      <c r="N19" s="10"/>
      <c r="O19" s="20"/>
      <c r="P19" s="11"/>
      <c r="Q19" s="11"/>
      <c r="R19" s="11"/>
      <c r="S19" s="11"/>
    </row>
    <row r="20" ht="45" customHeight="1" spans="1:19">
      <c r="A20" s="15">
        <v>15</v>
      </c>
      <c r="B20" s="16" t="s">
        <v>83</v>
      </c>
      <c r="C20" s="17" t="s">
        <v>19</v>
      </c>
      <c r="D20" s="17" t="s">
        <v>84</v>
      </c>
      <c r="E20" s="17" t="s">
        <v>85</v>
      </c>
      <c r="F20" s="10">
        <v>300</v>
      </c>
      <c r="G20" s="17">
        <v>300</v>
      </c>
      <c r="H20" s="17">
        <v>236</v>
      </c>
      <c r="I20" s="17"/>
      <c r="J20" s="17"/>
      <c r="K20" s="17">
        <v>64</v>
      </c>
      <c r="L20" s="17" t="s">
        <v>86</v>
      </c>
      <c r="M20" s="17" t="s">
        <v>43</v>
      </c>
      <c r="N20" s="10"/>
      <c r="O20" s="21"/>
    </row>
    <row r="21" ht="45" customHeight="1" spans="1:19">
      <c r="A21" s="15">
        <v>16</v>
      </c>
      <c r="B21" s="16" t="s">
        <v>87</v>
      </c>
      <c r="C21" s="17" t="s">
        <v>19</v>
      </c>
      <c r="D21" s="17" t="s">
        <v>84</v>
      </c>
      <c r="E21" s="17" t="s">
        <v>88</v>
      </c>
      <c r="F21" s="10">
        <v>215</v>
      </c>
      <c r="G21" s="17">
        <v>215</v>
      </c>
      <c r="H21" s="17">
        <v>154</v>
      </c>
      <c r="I21" s="17"/>
      <c r="J21" s="17">
        <v>61</v>
      </c>
      <c r="K21" s="17">
        <v>0</v>
      </c>
      <c r="L21" s="17" t="s">
        <v>89</v>
      </c>
      <c r="M21" s="17" t="s">
        <v>43</v>
      </c>
      <c r="N21" s="10"/>
      <c r="O21" s="21"/>
    </row>
    <row r="22" ht="45" customHeight="1" spans="1:19">
      <c r="A22" s="15">
        <v>17</v>
      </c>
      <c r="B22" s="16" t="s">
        <v>90</v>
      </c>
      <c r="C22" s="17" t="s">
        <v>19</v>
      </c>
      <c r="D22" s="17" t="s">
        <v>84</v>
      </c>
      <c r="E22" s="17" t="s">
        <v>91</v>
      </c>
      <c r="F22" s="10">
        <v>285</v>
      </c>
      <c r="G22" s="17">
        <v>285</v>
      </c>
      <c r="H22" s="17">
        <v>235</v>
      </c>
      <c r="I22" s="17"/>
      <c r="J22" s="17">
        <v>50</v>
      </c>
      <c r="K22" s="17">
        <v>0</v>
      </c>
      <c r="L22" s="17" t="s">
        <v>92</v>
      </c>
      <c r="M22" s="17" t="s">
        <v>43</v>
      </c>
      <c r="N22" s="10"/>
      <c r="O22" s="21"/>
    </row>
    <row r="23" ht="45" customHeight="1" spans="1:19">
      <c r="A23" s="15">
        <v>18</v>
      </c>
      <c r="B23" s="16" t="s">
        <v>93</v>
      </c>
      <c r="C23" s="17" t="s">
        <v>34</v>
      </c>
      <c r="D23" s="17" t="s">
        <v>94</v>
      </c>
      <c r="E23" s="17" t="s">
        <v>95</v>
      </c>
      <c r="F23" s="10">
        <v>360</v>
      </c>
      <c r="G23" s="17">
        <v>360</v>
      </c>
      <c r="H23" s="17"/>
      <c r="I23" s="17"/>
      <c r="J23" s="17"/>
      <c r="K23" s="17">
        <v>360</v>
      </c>
      <c r="L23" s="17" t="s">
        <v>96</v>
      </c>
      <c r="M23" s="17" t="s">
        <v>97</v>
      </c>
      <c r="N23" s="10"/>
      <c r="O23" s="21"/>
    </row>
    <row r="24" ht="45" customHeight="1" spans="1:19">
      <c r="A24" s="15">
        <v>19</v>
      </c>
      <c r="B24" s="16" t="s">
        <v>98</v>
      </c>
      <c r="C24" s="17" t="s">
        <v>19</v>
      </c>
      <c r="D24" s="17" t="s">
        <v>94</v>
      </c>
      <c r="E24" s="17" t="s">
        <v>99</v>
      </c>
      <c r="F24" s="10">
        <v>290</v>
      </c>
      <c r="G24" s="17">
        <v>290</v>
      </c>
      <c r="H24" s="17">
        <f>F24*0.3</f>
        <v>87</v>
      </c>
      <c r="I24" s="17"/>
      <c r="J24" s="17"/>
      <c r="K24" s="17">
        <f>F24-H24</f>
        <v>203</v>
      </c>
      <c r="L24" s="17" t="s">
        <v>100</v>
      </c>
      <c r="M24" s="17" t="s">
        <v>43</v>
      </c>
      <c r="N24" s="10"/>
      <c r="O24" s="21"/>
    </row>
    <row r="25" ht="45" customHeight="1" spans="1:19">
      <c r="A25" s="15">
        <v>20</v>
      </c>
      <c r="B25" s="16" t="s">
        <v>101</v>
      </c>
      <c r="C25" s="17" t="s">
        <v>34</v>
      </c>
      <c r="D25" s="17" t="s">
        <v>94</v>
      </c>
      <c r="E25" s="17" t="s">
        <v>102</v>
      </c>
      <c r="F25" s="10">
        <v>250</v>
      </c>
      <c r="G25" s="17">
        <v>250</v>
      </c>
      <c r="H25" s="17"/>
      <c r="I25" s="17"/>
      <c r="J25" s="17"/>
      <c r="K25" s="17">
        <v>250</v>
      </c>
      <c r="L25" s="17" t="s">
        <v>103</v>
      </c>
      <c r="M25" s="17" t="s">
        <v>43</v>
      </c>
      <c r="N25" s="10"/>
      <c r="O25" s="21"/>
    </row>
    <row r="26" ht="45" customHeight="1" spans="1:19">
      <c r="A26" s="15">
        <v>21</v>
      </c>
      <c r="B26" s="16" t="s">
        <v>104</v>
      </c>
      <c r="C26" s="17" t="s">
        <v>19</v>
      </c>
      <c r="D26" s="17" t="s">
        <v>105</v>
      </c>
      <c r="E26" s="17" t="s">
        <v>106</v>
      </c>
      <c r="F26" s="10">
        <v>2600</v>
      </c>
      <c r="G26" s="17">
        <v>2600</v>
      </c>
      <c r="H26" s="17">
        <f>F26*0.3</f>
        <v>780</v>
      </c>
      <c r="I26" s="17"/>
      <c r="J26" s="17"/>
      <c r="K26" s="17">
        <f>F26-H26</f>
        <v>1820</v>
      </c>
      <c r="L26" s="17" t="s">
        <v>107</v>
      </c>
      <c r="M26" s="17" t="s">
        <v>43</v>
      </c>
      <c r="N26" s="10"/>
      <c r="O26" s="21"/>
    </row>
    <row r="27" ht="45" customHeight="1" spans="1:19">
      <c r="A27" s="15">
        <v>22</v>
      </c>
      <c r="B27" s="16" t="s">
        <v>108</v>
      </c>
      <c r="C27" s="17" t="s">
        <v>34</v>
      </c>
      <c r="D27" s="17" t="s">
        <v>109</v>
      </c>
      <c r="E27" s="17" t="s">
        <v>110</v>
      </c>
      <c r="F27" s="10">
        <v>800</v>
      </c>
      <c r="G27" s="17">
        <v>800</v>
      </c>
      <c r="H27" s="17">
        <v>402</v>
      </c>
      <c r="I27" s="17">
        <v>238</v>
      </c>
      <c r="J27" s="17"/>
      <c r="K27" s="17">
        <v>160</v>
      </c>
      <c r="L27" s="17" t="s">
        <v>111</v>
      </c>
      <c r="M27" s="17" t="s">
        <v>38</v>
      </c>
      <c r="N27" s="10"/>
      <c r="O27" s="21"/>
    </row>
    <row r="28" ht="45" customHeight="1" spans="1:19">
      <c r="A28" s="15">
        <v>23</v>
      </c>
      <c r="B28" s="16" t="s">
        <v>112</v>
      </c>
      <c r="C28" s="17" t="s">
        <v>34</v>
      </c>
      <c r="D28" s="17" t="s">
        <v>113</v>
      </c>
      <c r="E28" s="17" t="s">
        <v>110</v>
      </c>
      <c r="F28" s="10">
        <v>800</v>
      </c>
      <c r="G28" s="17">
        <v>800</v>
      </c>
      <c r="H28" s="17">
        <v>240</v>
      </c>
      <c r="I28" s="17">
        <v>400</v>
      </c>
      <c r="J28" s="17"/>
      <c r="K28" s="17">
        <v>160</v>
      </c>
      <c r="L28" s="17" t="s">
        <v>114</v>
      </c>
      <c r="M28" s="17" t="s">
        <v>38</v>
      </c>
      <c r="N28" s="10"/>
      <c r="O28" s="21"/>
    </row>
    <row r="29" ht="45" customHeight="1" spans="1:19">
      <c r="A29" s="15">
        <v>24</v>
      </c>
      <c r="B29" s="16" t="s">
        <v>115</v>
      </c>
      <c r="C29" s="17" t="s">
        <v>34</v>
      </c>
      <c r="D29" s="17" t="s">
        <v>116</v>
      </c>
      <c r="E29" s="17" t="s">
        <v>110</v>
      </c>
      <c r="F29" s="10">
        <v>800</v>
      </c>
      <c r="G29" s="17">
        <v>800</v>
      </c>
      <c r="H29" s="17">
        <v>240</v>
      </c>
      <c r="I29" s="17">
        <v>400</v>
      </c>
      <c r="J29" s="17"/>
      <c r="K29" s="17">
        <v>160</v>
      </c>
      <c r="L29" s="17" t="s">
        <v>117</v>
      </c>
      <c r="M29" s="17" t="s">
        <v>38</v>
      </c>
      <c r="N29" s="10"/>
      <c r="O29" s="21"/>
    </row>
    <row r="30" ht="45" customHeight="1" spans="1:19">
      <c r="A30" s="15">
        <v>25</v>
      </c>
      <c r="B30" s="16" t="s">
        <v>118</v>
      </c>
      <c r="C30" s="17" t="s">
        <v>34</v>
      </c>
      <c r="D30" s="17" t="s">
        <v>119</v>
      </c>
      <c r="E30" s="17" t="s">
        <v>110</v>
      </c>
      <c r="F30" s="10">
        <v>800</v>
      </c>
      <c r="G30" s="17">
        <v>800</v>
      </c>
      <c r="H30" s="17">
        <v>240</v>
      </c>
      <c r="I30" s="17">
        <v>400</v>
      </c>
      <c r="J30" s="17"/>
      <c r="K30" s="17">
        <v>160</v>
      </c>
      <c r="L30" s="17" t="s">
        <v>120</v>
      </c>
      <c r="M30" s="17" t="s">
        <v>38</v>
      </c>
      <c r="N30" s="10"/>
      <c r="O30" s="21"/>
    </row>
    <row r="31" ht="45" customHeight="1" spans="1:19">
      <c r="A31" s="15">
        <v>26</v>
      </c>
      <c r="B31" s="16" t="s">
        <v>121</v>
      </c>
      <c r="C31" s="17" t="s">
        <v>34</v>
      </c>
      <c r="D31" s="17" t="s">
        <v>122</v>
      </c>
      <c r="E31" s="17" t="s">
        <v>110</v>
      </c>
      <c r="F31" s="10">
        <v>800</v>
      </c>
      <c r="G31" s="17">
        <v>800</v>
      </c>
      <c r="H31" s="17">
        <v>240</v>
      </c>
      <c r="I31" s="17">
        <v>400</v>
      </c>
      <c r="J31" s="17"/>
      <c r="K31" s="17">
        <v>160</v>
      </c>
      <c r="L31" s="17" t="s">
        <v>123</v>
      </c>
      <c r="M31" s="17" t="s">
        <v>38</v>
      </c>
      <c r="N31" s="10"/>
      <c r="O31" s="21"/>
    </row>
    <row r="32" ht="45" customHeight="1" spans="1:19">
      <c r="A32" s="15">
        <v>27</v>
      </c>
      <c r="B32" s="16" t="s">
        <v>124</v>
      </c>
      <c r="C32" s="17" t="s">
        <v>34</v>
      </c>
      <c r="D32" s="17" t="s">
        <v>125</v>
      </c>
      <c r="E32" s="17" t="s">
        <v>110</v>
      </c>
      <c r="F32" s="21">
        <v>800</v>
      </c>
      <c r="G32" s="17">
        <v>800</v>
      </c>
      <c r="H32" s="17">
        <v>240</v>
      </c>
      <c r="I32" s="17">
        <v>400</v>
      </c>
      <c r="J32" s="17"/>
      <c r="K32" s="17">
        <v>160</v>
      </c>
      <c r="L32" s="17" t="s">
        <v>126</v>
      </c>
      <c r="M32" s="17" t="s">
        <v>38</v>
      </c>
      <c r="N32" s="21"/>
      <c r="O32" s="21"/>
    </row>
    <row r="33" ht="45" customHeight="1" spans="1:15">
      <c r="A33" s="15">
        <v>28</v>
      </c>
      <c r="B33" s="16" t="s">
        <v>127</v>
      </c>
      <c r="C33" s="17" t="s">
        <v>34</v>
      </c>
      <c r="D33" s="17" t="s">
        <v>128</v>
      </c>
      <c r="E33" s="17" t="s">
        <v>129</v>
      </c>
      <c r="F33" s="21">
        <v>200</v>
      </c>
      <c r="G33" s="17">
        <v>200</v>
      </c>
      <c r="H33" s="17"/>
      <c r="I33" s="17"/>
      <c r="J33" s="17">
        <v>200</v>
      </c>
      <c r="K33" s="17">
        <v>0</v>
      </c>
      <c r="L33" s="17" t="s">
        <v>130</v>
      </c>
      <c r="M33" s="17" t="s">
        <v>131</v>
      </c>
      <c r="N33" s="21"/>
      <c r="O33" s="21"/>
    </row>
    <row r="34" ht="45" customHeight="1" spans="1:15">
      <c r="A34" s="15">
        <v>29</v>
      </c>
      <c r="B34" s="16" t="s">
        <v>132</v>
      </c>
      <c r="C34" s="17" t="s">
        <v>34</v>
      </c>
      <c r="D34" s="17" t="s">
        <v>133</v>
      </c>
      <c r="E34" s="17" t="s">
        <v>129</v>
      </c>
      <c r="F34" s="21">
        <v>210</v>
      </c>
      <c r="G34" s="17">
        <v>210</v>
      </c>
      <c r="H34" s="17"/>
      <c r="I34" s="17">
        <v>0</v>
      </c>
      <c r="J34" s="17"/>
      <c r="K34" s="17">
        <v>210</v>
      </c>
      <c r="L34" s="17" t="s">
        <v>134</v>
      </c>
      <c r="M34" s="17" t="s">
        <v>131</v>
      </c>
      <c r="N34" s="21"/>
      <c r="O34" s="21"/>
    </row>
    <row r="35" ht="45" customHeight="1" spans="1:15">
      <c r="A35" s="15">
        <v>30</v>
      </c>
      <c r="B35" s="16" t="s">
        <v>135</v>
      </c>
      <c r="C35" s="22" t="s">
        <v>34</v>
      </c>
      <c r="D35" s="22" t="s">
        <v>50</v>
      </c>
      <c r="E35" s="22" t="s">
        <v>136</v>
      </c>
      <c r="F35" s="21">
        <v>290</v>
      </c>
      <c r="G35" s="17">
        <v>290</v>
      </c>
      <c r="H35" s="17">
        <v>228</v>
      </c>
      <c r="I35" s="17"/>
      <c r="J35" s="17">
        <v>62</v>
      </c>
      <c r="K35" s="17"/>
      <c r="L35" s="22" t="s">
        <v>137</v>
      </c>
      <c r="M35" s="22" t="s">
        <v>138</v>
      </c>
      <c r="N35" s="21"/>
      <c r="O35" s="21"/>
    </row>
    <row r="36" ht="45" customHeight="1" spans="1:15">
      <c r="A36" s="15">
        <v>31</v>
      </c>
      <c r="B36" s="16" t="s">
        <v>139</v>
      </c>
      <c r="C36" s="22" t="s">
        <v>19</v>
      </c>
      <c r="D36" s="22" t="s">
        <v>140</v>
      </c>
      <c r="E36" s="22" t="s">
        <v>141</v>
      </c>
      <c r="F36" s="21">
        <v>200</v>
      </c>
      <c r="G36" s="17">
        <v>200</v>
      </c>
      <c r="H36" s="17">
        <v>110</v>
      </c>
      <c r="I36" s="17"/>
      <c r="J36" s="17"/>
      <c r="K36" s="17">
        <f>F36-H36</f>
        <v>90</v>
      </c>
      <c r="L36" s="22" t="s">
        <v>142</v>
      </c>
      <c r="M36" s="22" t="s">
        <v>143</v>
      </c>
      <c r="N36" s="21"/>
      <c r="O36" s="21"/>
    </row>
    <row r="37" ht="45" customHeight="1" spans="1:15">
      <c r="A37" s="15">
        <v>32</v>
      </c>
      <c r="B37" s="16" t="s">
        <v>144</v>
      </c>
      <c r="C37" s="22" t="s">
        <v>34</v>
      </c>
      <c r="D37" s="22" t="s">
        <v>145</v>
      </c>
      <c r="E37" s="22" t="s">
        <v>146</v>
      </c>
      <c r="F37" s="21">
        <v>950</v>
      </c>
      <c r="G37" s="17">
        <v>950</v>
      </c>
      <c r="H37" s="17">
        <v>150</v>
      </c>
      <c r="I37" s="17">
        <f>F37*0.3+150+86-97</f>
        <v>424</v>
      </c>
      <c r="J37" s="17">
        <f>F37-I37-H37</f>
        <v>376</v>
      </c>
      <c r="K37" s="17"/>
      <c r="L37" s="22" t="s">
        <v>147</v>
      </c>
      <c r="M37" s="22" t="s">
        <v>38</v>
      </c>
      <c r="N37" s="21"/>
      <c r="O37" s="21"/>
    </row>
    <row r="38" ht="45" customHeight="1" spans="1:15">
      <c r="A38" s="15">
        <v>33</v>
      </c>
      <c r="B38" s="16" t="s">
        <v>148</v>
      </c>
      <c r="C38" s="22" t="s">
        <v>34</v>
      </c>
      <c r="D38" s="17" t="s">
        <v>149</v>
      </c>
      <c r="E38" s="17" t="s">
        <v>150</v>
      </c>
      <c r="F38" s="21">
        <v>300</v>
      </c>
      <c r="G38" s="17">
        <v>300</v>
      </c>
      <c r="H38" s="17"/>
      <c r="I38" s="17"/>
      <c r="J38" s="17"/>
      <c r="K38" s="17">
        <v>300</v>
      </c>
      <c r="L38" s="17" t="s">
        <v>151</v>
      </c>
      <c r="M38" s="17" t="s">
        <v>38</v>
      </c>
      <c r="N38" s="21"/>
      <c r="O38" s="21"/>
    </row>
    <row r="39" ht="45" customHeight="1" spans="1:15">
      <c r="A39" s="15">
        <v>34</v>
      </c>
      <c r="B39" s="16" t="s">
        <v>152</v>
      </c>
      <c r="C39" s="22" t="s">
        <v>34</v>
      </c>
      <c r="D39" s="22" t="s">
        <v>153</v>
      </c>
      <c r="E39" s="22" t="s">
        <v>154</v>
      </c>
      <c r="F39" s="21">
        <v>350</v>
      </c>
      <c r="G39" s="17">
        <v>350</v>
      </c>
      <c r="H39" s="17"/>
      <c r="I39" s="17">
        <v>0</v>
      </c>
      <c r="J39" s="17">
        <f>F39-I39</f>
        <v>350</v>
      </c>
      <c r="K39" s="17"/>
      <c r="L39" s="22" t="s">
        <v>155</v>
      </c>
      <c r="M39" s="22" t="s">
        <v>38</v>
      </c>
      <c r="N39" s="21"/>
      <c r="O39" s="21"/>
    </row>
    <row r="40" ht="45" customHeight="1" spans="1:15">
      <c r="A40" s="15">
        <v>35</v>
      </c>
      <c r="B40" s="16" t="s">
        <v>156</v>
      </c>
      <c r="C40" s="17" t="s">
        <v>34</v>
      </c>
      <c r="D40" s="17" t="s">
        <v>157</v>
      </c>
      <c r="E40" s="17" t="s">
        <v>158</v>
      </c>
      <c r="F40" s="21">
        <v>50</v>
      </c>
      <c r="G40" s="17">
        <v>50</v>
      </c>
      <c r="H40" s="17"/>
      <c r="I40" s="17">
        <f>F40*0.8</f>
        <v>40</v>
      </c>
      <c r="J40" s="17">
        <f>F40-I40</f>
        <v>10</v>
      </c>
      <c r="K40" s="17"/>
      <c r="L40" s="17" t="s">
        <v>159</v>
      </c>
      <c r="M40" s="17" t="s">
        <v>38</v>
      </c>
      <c r="N40" s="21"/>
      <c r="O40" s="21"/>
    </row>
    <row r="41" ht="45" customHeight="1" spans="1:15">
      <c r="A41" s="15">
        <v>36</v>
      </c>
      <c r="B41" s="16" t="s">
        <v>160</v>
      </c>
      <c r="C41" s="17" t="s">
        <v>34</v>
      </c>
      <c r="D41" s="17" t="s">
        <v>161</v>
      </c>
      <c r="E41" s="17" t="s">
        <v>162</v>
      </c>
      <c r="F41" s="21">
        <v>50</v>
      </c>
      <c r="G41" s="17">
        <v>50</v>
      </c>
      <c r="H41" s="17"/>
      <c r="I41" s="17">
        <v>0</v>
      </c>
      <c r="J41" s="17">
        <v>50</v>
      </c>
      <c r="K41" s="17"/>
      <c r="L41" s="17" t="s">
        <v>163</v>
      </c>
      <c r="M41" s="17" t="s">
        <v>164</v>
      </c>
      <c r="N41" s="21"/>
      <c r="O41" s="21"/>
    </row>
    <row r="42" ht="45" customHeight="1" spans="1:15">
      <c r="A42" s="15">
        <v>37</v>
      </c>
      <c r="B42" s="16" t="s">
        <v>165</v>
      </c>
      <c r="C42" s="22" t="s">
        <v>19</v>
      </c>
      <c r="D42" s="22" t="s">
        <v>67</v>
      </c>
      <c r="E42" s="22" t="s">
        <v>166</v>
      </c>
      <c r="F42" s="21">
        <v>700</v>
      </c>
      <c r="G42" s="17">
        <v>700</v>
      </c>
      <c r="H42" s="17">
        <v>550</v>
      </c>
      <c r="I42" s="17">
        <v>100</v>
      </c>
      <c r="J42" s="17">
        <v>50</v>
      </c>
      <c r="K42" s="17"/>
      <c r="L42" s="17" t="s">
        <v>167</v>
      </c>
      <c r="M42" s="17" t="s">
        <v>43</v>
      </c>
      <c r="N42" s="21"/>
      <c r="O42" s="21"/>
    </row>
    <row r="43" ht="45" customHeight="1" spans="1:15">
      <c r="A43" s="15">
        <v>38</v>
      </c>
      <c r="B43" s="16" t="s">
        <v>168</v>
      </c>
      <c r="C43" s="17" t="s">
        <v>34</v>
      </c>
      <c r="D43" s="22" t="s">
        <v>169</v>
      </c>
      <c r="E43" s="22" t="s">
        <v>170</v>
      </c>
      <c r="F43" s="21">
        <v>190</v>
      </c>
      <c r="G43" s="17">
        <v>190</v>
      </c>
      <c r="H43" s="17"/>
      <c r="I43" s="17"/>
      <c r="J43" s="17"/>
      <c r="K43" s="17">
        <v>190</v>
      </c>
      <c r="L43" s="17" t="s">
        <v>171</v>
      </c>
      <c r="M43" s="17" t="s">
        <v>38</v>
      </c>
      <c r="N43" s="21"/>
      <c r="O43" s="21"/>
    </row>
  </sheetData>
  <autoFilter xmlns:etc="http://www.wps.cn/officeDocument/2017/etCustomData" ref="A4:S43" etc:filterBottomFollowUsedRange="0">
    <extLst/>
  </autoFilter>
  <mergeCells count="13">
    <mergeCell ref="A1:O1"/>
    <mergeCell ref="G3:K3"/>
    <mergeCell ref="A5:E5"/>
    <mergeCell ref="A3:A4"/>
    <mergeCell ref="B3:B4"/>
    <mergeCell ref="C3:C4"/>
    <mergeCell ref="D3:D4"/>
    <mergeCell ref="E3:E4"/>
    <mergeCell ref="F3:F4"/>
    <mergeCell ref="L3:L4"/>
    <mergeCell ref="M3:M4"/>
    <mergeCell ref="N3:N4"/>
    <mergeCell ref="O3:O4"/>
  </mergeCells>
  <pageMargins left="0.700694444444445" right="0.700694444444445" top="0.904861111111111" bottom="0.432638888888889" header="0.298611111111111" footer="0.298611111111111"/>
  <pageSetup paperSize="9" scale="78"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cp:lastModifiedBy>
  <dcterms:created xsi:type="dcterms:W3CDTF">2023-05-12T11:15:00Z</dcterms:created>
  <dcterms:modified xsi:type="dcterms:W3CDTF">2026-01-05T08:39:54Z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5231E92F34DE4A86A2DC9CE06BC1C869_13</vt:lpwstr>
  </property>
  <property fmtid="{D5CDD505-2E9C-101B-9397-08002B2CF9AE}" pid="4" name="KSOReadingLayout">
    <vt:bool>false</vt:bool>
  </property>
  <property fmtid="{D5CDD505-2E9C-101B-9397-08002B2CF9AE}" pid="5" name="CalculationRule">
    <vt:i4>0</vt:i4>
  </property>
</Properties>
</file>