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4175"/>
  </bookViews>
  <sheets>
    <sheet name="Sheet1" sheetId="1" r:id="rId1"/>
  </sheets>
  <definedNames>
    <definedName name="_xlnm._FilterDatabase" localSheetId="0" hidden="1">Sheet1!$A$4:$L$40</definedName>
    <definedName name="_xlnm.Print_Area" localSheetId="0">Sheet1!$A$1:$L$40</definedName>
    <definedName name="_xlnm.Print_Titles" localSheetId="0">Sheet1!$3:$4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<sst xmlns="http://schemas.openxmlformats.org/spreadsheetml/2006/main" count="132" uniqueCount="65">
  <si>
    <r>
      <t>周口市淮阳区</t>
    </r>
    <r>
      <rPr>
        <b/>
        <sz val="16"/>
        <rFont val="Times New Roman"/>
        <charset val="134"/>
      </rPr>
      <t>2025</t>
    </r>
    <r>
      <rPr>
        <b/>
        <sz val="16"/>
        <rFont val="方正仿宋_GB2312"/>
        <charset val="134"/>
      </rPr>
      <t>年衔接资金分配表</t>
    </r>
  </si>
  <si>
    <r>
      <t xml:space="preserve">                                                         2025</t>
    </r>
    <r>
      <rPr>
        <sz val="12"/>
        <rFont val="方正仿宋_GB2312"/>
        <charset val="134"/>
      </rPr>
      <t>年</t>
    </r>
    <r>
      <rPr>
        <sz val="12"/>
        <rFont val="Times New Roman"/>
        <charset val="134"/>
      </rPr>
      <t>2</t>
    </r>
    <r>
      <rPr>
        <sz val="12"/>
        <rFont val="方正仿宋_GB2312"/>
        <charset val="134"/>
      </rPr>
      <t>月</t>
    </r>
    <r>
      <rPr>
        <sz val="12"/>
        <rFont val="Times New Roman"/>
        <charset val="134"/>
      </rPr>
      <t>12</t>
    </r>
    <r>
      <rPr>
        <sz val="12"/>
        <rFont val="方正仿宋_GB2312"/>
        <charset val="134"/>
      </rPr>
      <t>日</t>
    </r>
    <r>
      <rPr>
        <sz val="12"/>
        <rFont val="Times New Roman"/>
        <charset val="134"/>
      </rPr>
      <t xml:space="preserve">                                      </t>
    </r>
    <r>
      <rPr>
        <sz val="12"/>
        <rFont val="方正仿宋_GB2312"/>
        <charset val="134"/>
      </rPr>
      <t>单位：万元</t>
    </r>
  </si>
  <si>
    <t>序号</t>
  </si>
  <si>
    <t>指标文号</t>
  </si>
  <si>
    <t>项目名称</t>
  </si>
  <si>
    <t>金额</t>
  </si>
  <si>
    <t>资金结构</t>
  </si>
  <si>
    <t>项目类型</t>
  </si>
  <si>
    <t>主管部门</t>
  </si>
  <si>
    <t>备注</t>
  </si>
  <si>
    <t>中央</t>
  </si>
  <si>
    <t>省级</t>
  </si>
  <si>
    <t>市级</t>
  </si>
  <si>
    <t>县级</t>
  </si>
  <si>
    <r>
      <t>周财预农（</t>
    </r>
    <r>
      <rPr>
        <sz val="12"/>
        <rFont val="Times New Roman"/>
        <charset val="134"/>
      </rPr>
      <t>2025</t>
    </r>
    <r>
      <rPr>
        <sz val="12"/>
        <rFont val="方正仿宋_GB2312"/>
        <charset val="134"/>
      </rPr>
      <t>）</t>
    </r>
    <r>
      <rPr>
        <sz val="12"/>
        <rFont val="Times New Roman"/>
        <charset val="134"/>
      </rPr>
      <t>39</t>
    </r>
    <r>
      <rPr>
        <sz val="12"/>
        <rFont val="方正仿宋_GB2312"/>
        <charset val="134"/>
      </rPr>
      <t>号</t>
    </r>
  </si>
  <si>
    <r>
      <t>提前下达</t>
    </r>
    <r>
      <rPr>
        <sz val="12"/>
        <rFont val="Times New Roman"/>
        <charset val="134"/>
      </rPr>
      <t>2025</t>
    </r>
    <r>
      <rPr>
        <sz val="12"/>
        <rFont val="方正仿宋_GB2312"/>
        <charset val="134"/>
      </rPr>
      <t>年中央和省级财政衔接推进乡村振兴补助资金（巩固脱贫攻坚成果和乡村振兴任务）</t>
    </r>
  </si>
  <si>
    <r>
      <t>淮阳区</t>
    </r>
    <r>
      <rPr>
        <sz val="12"/>
        <rFont val="Times New Roman"/>
        <charset val="134"/>
      </rPr>
      <t>2025</t>
    </r>
    <r>
      <rPr>
        <sz val="12"/>
        <rFont val="方正仿宋_GB2312"/>
        <charset val="134"/>
      </rPr>
      <t>年外出务工补贴项目</t>
    </r>
  </si>
  <si>
    <t>就业创业</t>
  </si>
  <si>
    <t>区人社局</t>
  </si>
  <si>
    <r>
      <t>淮阳区</t>
    </r>
    <r>
      <rPr>
        <sz val="12"/>
        <rFont val="Times New Roman"/>
        <charset val="134"/>
      </rPr>
      <t>2025</t>
    </r>
    <r>
      <rPr>
        <sz val="12"/>
        <rFont val="方正仿宋_GB2312"/>
        <charset val="134"/>
      </rPr>
      <t>年雨露计划项目</t>
    </r>
  </si>
  <si>
    <t>区农业农村局</t>
  </si>
  <si>
    <r>
      <t>淮阳区</t>
    </r>
    <r>
      <rPr>
        <sz val="12"/>
        <rFont val="Times New Roman"/>
        <charset val="134"/>
      </rPr>
      <t>2025</t>
    </r>
    <r>
      <rPr>
        <sz val="12"/>
        <rFont val="方正仿宋_GB2312"/>
        <charset val="134"/>
      </rPr>
      <t>年脱贫人口小额贷款贴息项目</t>
    </r>
  </si>
  <si>
    <t>产业发展</t>
  </si>
  <si>
    <t>区金融局</t>
  </si>
  <si>
    <r>
      <t>淮阳区</t>
    </r>
    <r>
      <rPr>
        <sz val="12"/>
        <rFont val="Times New Roman"/>
        <charset val="134"/>
      </rPr>
      <t>2025</t>
    </r>
    <r>
      <rPr>
        <sz val="12"/>
        <rFont val="方正仿宋_GB2312"/>
        <charset val="134"/>
      </rPr>
      <t>年齐老乡现代农业产业园</t>
    </r>
  </si>
  <si>
    <t>村集体</t>
  </si>
  <si>
    <r>
      <t>淮阳区</t>
    </r>
    <r>
      <rPr>
        <sz val="12"/>
        <rFont val="Times New Roman"/>
        <charset val="134"/>
      </rPr>
      <t>2025</t>
    </r>
    <r>
      <rPr>
        <sz val="12"/>
        <rFont val="方正仿宋_GB2312"/>
        <charset val="134"/>
      </rPr>
      <t>年冯塘乡中药材产业园</t>
    </r>
  </si>
  <si>
    <r>
      <t>淮阳区</t>
    </r>
    <r>
      <rPr>
        <sz val="12"/>
        <rFont val="Times New Roman"/>
        <charset val="134"/>
      </rPr>
      <t>2025</t>
    </r>
    <r>
      <rPr>
        <sz val="12"/>
        <rFont val="方正仿宋_GB2312"/>
        <charset val="134"/>
      </rPr>
      <t>年乡村振兴冷库及配套项目</t>
    </r>
  </si>
  <si>
    <r>
      <t>淮阳区</t>
    </r>
    <r>
      <rPr>
        <sz val="12"/>
        <rFont val="Times New Roman"/>
        <charset val="134"/>
      </rPr>
      <t>2025</t>
    </r>
    <r>
      <rPr>
        <sz val="12"/>
        <rFont val="方正仿宋_GB2312"/>
        <charset val="134"/>
      </rPr>
      <t>年四通镇现代农业产业园</t>
    </r>
  </si>
  <si>
    <r>
      <t>淮阳区</t>
    </r>
    <r>
      <rPr>
        <sz val="12"/>
        <rFont val="Times New Roman"/>
        <charset val="134"/>
      </rPr>
      <t>2025</t>
    </r>
    <r>
      <rPr>
        <sz val="12"/>
        <rFont val="方正仿宋_GB2312"/>
        <charset val="134"/>
      </rPr>
      <t>年陈州驴养殖产业园</t>
    </r>
  </si>
  <si>
    <r>
      <t>淮阳区</t>
    </r>
    <r>
      <rPr>
        <sz val="12"/>
        <rFont val="Times New Roman"/>
        <charset val="134"/>
      </rPr>
      <t>2025</t>
    </r>
    <r>
      <rPr>
        <sz val="12"/>
        <rFont val="方正仿宋_GB2312"/>
        <charset val="134"/>
      </rPr>
      <t>年温室大棚提升项目</t>
    </r>
  </si>
  <si>
    <r>
      <t>淮阳区</t>
    </r>
    <r>
      <rPr>
        <sz val="12"/>
        <rFont val="Times New Roman"/>
        <charset val="134"/>
      </rPr>
      <t>2025</t>
    </r>
    <r>
      <rPr>
        <sz val="12"/>
        <rFont val="方正仿宋_GB2312"/>
        <charset val="134"/>
      </rPr>
      <t>年朱集乡南陈楼村集体经济项目</t>
    </r>
  </si>
  <si>
    <r>
      <t>淮阳区</t>
    </r>
    <r>
      <rPr>
        <sz val="12"/>
        <rFont val="Times New Roman"/>
        <charset val="134"/>
      </rPr>
      <t>2025</t>
    </r>
    <r>
      <rPr>
        <sz val="12"/>
        <rFont val="方正仿宋_GB2312"/>
        <charset val="134"/>
      </rPr>
      <t>年葛店乡秦阁村集体经济项目</t>
    </r>
  </si>
  <si>
    <r>
      <t>淮阳区</t>
    </r>
    <r>
      <rPr>
        <sz val="12"/>
        <rFont val="Times New Roman"/>
        <charset val="134"/>
      </rPr>
      <t>2025</t>
    </r>
    <r>
      <rPr>
        <sz val="12"/>
        <rFont val="方正仿宋_GB2312"/>
        <charset val="134"/>
      </rPr>
      <t>年公益岗位项目</t>
    </r>
  </si>
  <si>
    <r>
      <t>周财预农（</t>
    </r>
    <r>
      <rPr>
        <sz val="12"/>
        <rFont val="Times New Roman"/>
        <charset val="134"/>
      </rPr>
      <t>2024</t>
    </r>
    <r>
      <rPr>
        <sz val="12"/>
        <rFont val="方正仿宋_GB2312"/>
        <charset val="134"/>
      </rPr>
      <t>）</t>
    </r>
    <r>
      <rPr>
        <sz val="12"/>
        <rFont val="Times New Roman"/>
        <charset val="134"/>
      </rPr>
      <t>41</t>
    </r>
    <r>
      <rPr>
        <sz val="12"/>
        <rFont val="方正仿宋_GB2312"/>
        <charset val="134"/>
      </rPr>
      <t>号</t>
    </r>
  </si>
  <si>
    <r>
      <t>提前下达</t>
    </r>
    <r>
      <rPr>
        <sz val="12"/>
        <rFont val="Times New Roman"/>
        <charset val="134"/>
      </rPr>
      <t>2025</t>
    </r>
    <r>
      <rPr>
        <sz val="12"/>
        <rFont val="方正仿宋_GB2312"/>
        <charset val="134"/>
      </rPr>
      <t>年中央财政衔接推进乡村振兴补助资金（少数民族发展任务）</t>
    </r>
  </si>
  <si>
    <r>
      <t>淮阳区</t>
    </r>
    <r>
      <rPr>
        <sz val="12"/>
        <rFont val="Times New Roman"/>
        <charset val="134"/>
      </rPr>
      <t>2025</t>
    </r>
    <r>
      <rPr>
        <sz val="12"/>
        <rFont val="方正仿宋_GB2312"/>
        <charset val="134"/>
      </rPr>
      <t>年新站白楼等乡镇坑塘整治项目</t>
    </r>
  </si>
  <si>
    <t>基础设施</t>
  </si>
  <si>
    <t>区民宗局</t>
  </si>
  <si>
    <t>中央衔接资金</t>
  </si>
  <si>
    <r>
      <t>淮阳区农场</t>
    </r>
    <r>
      <rPr>
        <sz val="12"/>
        <rFont val="Times New Roman"/>
        <charset val="134"/>
      </rPr>
      <t>2025</t>
    </r>
    <r>
      <rPr>
        <sz val="12"/>
        <rFont val="方正仿宋_GB2312"/>
        <charset val="134"/>
      </rPr>
      <t>年衔接乡村振兴</t>
    </r>
    <r>
      <rPr>
        <sz val="12"/>
        <rFont val="Times New Roman"/>
        <charset val="134"/>
      </rPr>
      <t>“</t>
    </r>
    <r>
      <rPr>
        <sz val="12"/>
        <rFont val="方正仿宋_GB2312"/>
        <charset val="134"/>
      </rPr>
      <t>果蔬大棚</t>
    </r>
    <r>
      <rPr>
        <sz val="12"/>
        <rFont val="Times New Roman"/>
        <charset val="134"/>
      </rPr>
      <t>"</t>
    </r>
    <r>
      <rPr>
        <sz val="12"/>
        <rFont val="方正仿宋_GB2312"/>
        <charset val="134"/>
      </rPr>
      <t>及配套项目</t>
    </r>
  </si>
  <si>
    <t>区农场</t>
  </si>
  <si>
    <r>
      <t>周财预农（</t>
    </r>
    <r>
      <rPr>
        <sz val="12"/>
        <rFont val="Times New Roman"/>
        <charset val="134"/>
      </rPr>
      <t>2024</t>
    </r>
    <r>
      <rPr>
        <sz val="12"/>
        <rFont val="方正仿宋_GB2312"/>
        <charset val="134"/>
      </rPr>
      <t>）</t>
    </r>
    <r>
      <rPr>
        <sz val="12"/>
        <rFont val="Times New Roman"/>
        <charset val="134"/>
      </rPr>
      <t>40</t>
    </r>
    <r>
      <rPr>
        <sz val="12"/>
        <rFont val="方正仿宋_GB2312"/>
        <charset val="134"/>
      </rPr>
      <t>号</t>
    </r>
  </si>
  <si>
    <r>
      <t>提前下达</t>
    </r>
    <r>
      <rPr>
        <sz val="12"/>
        <rFont val="Times New Roman"/>
        <charset val="134"/>
      </rPr>
      <t>2025</t>
    </r>
    <r>
      <rPr>
        <sz val="12"/>
        <rFont val="方正仿宋_GB2312"/>
        <charset val="134"/>
      </rPr>
      <t>年中央财政衔接推进乡村振兴补助资金（欠发达国有农场巩固提升任务）</t>
    </r>
  </si>
  <si>
    <r>
      <t>省级衔接资金</t>
    </r>
    <r>
      <rPr>
        <sz val="12"/>
        <rFont val="Times New Roman"/>
        <charset val="134"/>
      </rPr>
      <t xml:space="preserve">
</t>
    </r>
  </si>
  <si>
    <r>
      <t>淮阳区</t>
    </r>
    <r>
      <rPr>
        <sz val="12"/>
        <rFont val="Times New Roman"/>
        <charset val="134"/>
      </rPr>
      <t>2025</t>
    </r>
    <r>
      <rPr>
        <sz val="12"/>
        <rFont val="方正仿宋_GB2312"/>
        <charset val="134"/>
      </rPr>
      <t>年组培苗生产项目</t>
    </r>
  </si>
  <si>
    <t>市级资金</t>
  </si>
  <si>
    <r>
      <t>淮阳区</t>
    </r>
    <r>
      <rPr>
        <sz val="12"/>
        <rFont val="Times New Roman"/>
        <charset val="134"/>
      </rPr>
      <t>2025</t>
    </r>
    <r>
      <rPr>
        <sz val="12"/>
        <rFont val="方正仿宋_GB2312"/>
        <charset val="134"/>
      </rPr>
      <t>年西红柿分拣、深加工及冷藏项目</t>
    </r>
  </si>
  <si>
    <r>
      <t>淮阳区</t>
    </r>
    <r>
      <rPr>
        <sz val="12"/>
        <rFont val="Times New Roman"/>
        <charset val="134"/>
      </rPr>
      <t>2025</t>
    </r>
    <r>
      <rPr>
        <sz val="12"/>
        <rFont val="方正仿宋_GB2312"/>
        <charset val="134"/>
      </rPr>
      <t>年秸秆综合利用项目</t>
    </r>
  </si>
  <si>
    <t>本级预算安排</t>
  </si>
  <si>
    <r>
      <t>淮阳区</t>
    </r>
    <r>
      <rPr>
        <sz val="12"/>
        <rFont val="Times New Roman"/>
        <charset val="134"/>
      </rPr>
      <t>2025</t>
    </r>
    <r>
      <rPr>
        <sz val="12"/>
        <rFont val="方正仿宋_GB2312"/>
        <charset val="134"/>
      </rPr>
      <t>年葛店乡现代农业产业园配套项目</t>
    </r>
  </si>
  <si>
    <r>
      <t>淮阳区</t>
    </r>
    <r>
      <rPr>
        <sz val="12"/>
        <rFont val="Times New Roman"/>
        <charset val="134"/>
      </rPr>
      <t>2025</t>
    </r>
    <r>
      <rPr>
        <sz val="12"/>
        <rFont val="方正仿宋_GB2312"/>
        <charset val="134"/>
      </rPr>
      <t>北部乡镇基础设施道路建设项目</t>
    </r>
  </si>
  <si>
    <r>
      <t>淮阳区</t>
    </r>
    <r>
      <rPr>
        <sz val="12"/>
        <rFont val="Times New Roman"/>
        <charset val="134"/>
      </rPr>
      <t>2025</t>
    </r>
    <r>
      <rPr>
        <sz val="12"/>
        <rFont val="方正仿宋_GB2312"/>
        <charset val="134"/>
      </rPr>
      <t>南部乡镇基础设施道路建设项目</t>
    </r>
  </si>
  <si>
    <r>
      <t>淮阳区</t>
    </r>
    <r>
      <rPr>
        <sz val="12"/>
        <rFont val="Times New Roman"/>
        <charset val="134"/>
      </rPr>
      <t>2025</t>
    </r>
    <r>
      <rPr>
        <sz val="12"/>
        <rFont val="方正仿宋_GB2312"/>
        <charset val="134"/>
      </rPr>
      <t>年东部乡镇基础设施道路建设项目</t>
    </r>
  </si>
  <si>
    <r>
      <t>淮阳区</t>
    </r>
    <r>
      <rPr>
        <sz val="12"/>
        <rFont val="Times New Roman"/>
        <charset val="134"/>
      </rPr>
      <t>2025</t>
    </r>
    <r>
      <rPr>
        <sz val="12"/>
        <rFont val="方正仿宋_GB2312"/>
        <charset val="134"/>
      </rPr>
      <t>年西部乡镇基础设施道路建设项目</t>
    </r>
  </si>
  <si>
    <r>
      <t>淮阳区</t>
    </r>
    <r>
      <rPr>
        <sz val="12"/>
        <rFont val="Times New Roman"/>
        <charset val="134"/>
      </rPr>
      <t>2025</t>
    </r>
    <r>
      <rPr>
        <sz val="12"/>
        <rFont val="方正仿宋_GB2312"/>
        <charset val="134"/>
      </rPr>
      <t>年先导区基础设施道路建设项目</t>
    </r>
  </si>
  <si>
    <r>
      <t>淮阳区</t>
    </r>
    <r>
      <rPr>
        <sz val="12"/>
        <rFont val="Times New Roman"/>
        <charset val="134"/>
      </rPr>
      <t>2025</t>
    </r>
    <r>
      <rPr>
        <sz val="12"/>
        <rFont val="方正仿宋_GB2312"/>
        <charset val="134"/>
      </rPr>
      <t>年示范村基础设施道路建设项目</t>
    </r>
  </si>
  <si>
    <r>
      <t>淮阳区</t>
    </r>
    <r>
      <rPr>
        <sz val="12"/>
        <rFont val="Times New Roman"/>
        <charset val="134"/>
      </rPr>
      <t>2025</t>
    </r>
    <r>
      <rPr>
        <sz val="12"/>
        <rFont val="方正仿宋_GB2312"/>
        <charset val="134"/>
      </rPr>
      <t>年现代农业产业园防水排涝项目</t>
    </r>
  </si>
  <si>
    <r>
      <t>淮阳区</t>
    </r>
    <r>
      <rPr>
        <sz val="12"/>
        <rFont val="Times New Roman"/>
        <charset val="134"/>
      </rPr>
      <t>2025</t>
    </r>
    <r>
      <rPr>
        <sz val="12"/>
        <rFont val="方正仿宋_GB2312"/>
        <charset val="134"/>
      </rPr>
      <t>年光伏帮扶电站更新改造项目</t>
    </r>
  </si>
  <si>
    <t>农业农村局</t>
  </si>
  <si>
    <r>
      <t>淮阳区</t>
    </r>
    <r>
      <rPr>
        <sz val="12"/>
        <rFont val="Times New Roman"/>
        <charset val="134"/>
      </rPr>
      <t>2025</t>
    </r>
    <r>
      <rPr>
        <sz val="12"/>
        <rFont val="方正仿宋_GB2312"/>
        <charset val="134"/>
      </rPr>
      <t>年基础设施奖补项目</t>
    </r>
  </si>
  <si>
    <t>乡村事业发展中心</t>
  </si>
  <si>
    <r>
      <t>淮阳区</t>
    </r>
    <r>
      <rPr>
        <sz val="12"/>
        <rFont val="Times New Roman"/>
        <charset val="134"/>
      </rPr>
      <t>2025</t>
    </r>
    <r>
      <rPr>
        <sz val="12"/>
        <rFont val="方正仿宋_GB2312"/>
        <charset val="134"/>
      </rPr>
      <t>年项目管理费</t>
    </r>
  </si>
  <si>
    <t>其他</t>
  </si>
  <si>
    <r>
      <t>总</t>
    </r>
    <r>
      <rPr>
        <b/>
        <sz val="12"/>
        <rFont val="Times New Roman"/>
        <charset val="134"/>
      </rPr>
      <t xml:space="preserve">    </t>
    </r>
    <r>
      <rPr>
        <b/>
        <sz val="12"/>
        <rFont val="方正仿宋_GB2312"/>
        <charset val="134"/>
      </rPr>
      <t>合</t>
    </r>
    <r>
      <rPr>
        <b/>
        <sz val="12"/>
        <rFont val="Times New Roman"/>
        <charset val="134"/>
      </rPr>
      <t xml:space="preserve">    </t>
    </r>
    <r>
      <rPr>
        <b/>
        <sz val="12"/>
        <rFont val="方正仿宋_GB2312"/>
        <charset val="134"/>
      </rPr>
      <t>计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</si>
</sst>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8">
    <font>
      <sz val="11"/>
      <color theme="1"/>
      <name val="宋体"/>
      <charset val="134"/>
      <scheme val="minor"/>
    </font>
    <font>
      <sz val="12"/>
      <name val="Times New Roman"/>
      <charset val="134"/>
    </font>
    <font>
      <b/>
      <sz val="16"/>
      <name val="宋体"/>
      <charset val="134"/>
    </font>
    <font>
      <b/>
      <sz val="16"/>
      <name val="Times New Roman"/>
      <charset val="134"/>
    </font>
    <font>
      <b/>
      <sz val="12"/>
      <name val="方正仿宋_GB2312"/>
      <charset val="134"/>
    </font>
    <font>
      <b/>
      <sz val="12"/>
      <name val="Times New Roman"/>
      <charset val="134"/>
    </font>
    <font>
      <sz val="12"/>
      <name val="方正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16"/>
      <name val="方正仿宋_GB2312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2" applyNumberFormat="0" applyFill="0" applyAlignment="0" applyProtection="0">
      <alignment vertical="center"/>
    </xf>
    <xf numFmtId="0" fontId="13" fillId="0" borderId="12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4" applyNumberFormat="0" applyAlignment="0" applyProtection="0">
      <alignment vertical="center"/>
    </xf>
    <xf numFmtId="0" fontId="16" fillId="4" borderId="15" applyNumberFormat="0" applyAlignment="0" applyProtection="0">
      <alignment vertical="center"/>
    </xf>
    <xf numFmtId="0" fontId="17" fillId="4" borderId="14" applyNumberFormat="0" applyAlignment="0" applyProtection="0">
      <alignment vertical="center"/>
    </xf>
    <xf numFmtId="0" fontId="18" fillId="5" borderId="16" applyNumberFormat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/>
  </cellStyleXfs>
  <cellXfs count="59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NumberFormat="1" applyFont="1" applyFill="1" applyAlignment="1" applyProtection="1">
      <alignment horizontal="center" vertical="center"/>
    </xf>
    <xf numFmtId="0" fontId="3" fillId="0" borderId="0" xfId="0" applyNumberFormat="1" applyFont="1" applyFill="1" applyAlignment="1" applyProtection="1">
      <alignment horizontal="center" vertical="center" wrapText="1"/>
    </xf>
    <xf numFmtId="0" fontId="3" fillId="0" borderId="0" xfId="0" applyNumberFormat="1" applyFont="1" applyFill="1" applyAlignment="1" applyProtection="1">
      <alignment horizontal="center" vertical="center"/>
    </xf>
    <xf numFmtId="0" fontId="1" fillId="0" borderId="0" xfId="0" applyNumberFormat="1" applyFont="1" applyFill="1" applyAlignment="1" applyProtection="1">
      <alignment horizontal="center" vertical="center"/>
    </xf>
    <xf numFmtId="0" fontId="1" fillId="0" borderId="0" xfId="0" applyNumberFormat="1" applyFont="1" applyFill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4" fillId="0" borderId="2" xfId="0" applyNumberFormat="1" applyFont="1" applyFill="1" applyBorder="1" applyAlignment="1" applyProtection="1">
      <alignment horizontal="center" vertical="center"/>
    </xf>
    <xf numFmtId="0" fontId="5" fillId="0" borderId="2" xfId="0" applyNumberFormat="1" applyFont="1" applyFill="1" applyBorder="1" applyAlignment="1" applyProtection="1">
      <alignment horizontal="center" vertical="center"/>
    </xf>
    <xf numFmtId="0" fontId="5" fillId="0" borderId="3" xfId="0" applyNumberFormat="1" applyFont="1" applyFill="1" applyBorder="1" applyAlignment="1" applyProtection="1">
      <alignment horizontal="center" vertical="center"/>
    </xf>
    <xf numFmtId="0" fontId="5" fillId="0" borderId="3" xfId="0" applyNumberFormat="1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1" fillId="0" borderId="2" xfId="0" applyNumberFormat="1" applyFont="1" applyFill="1" applyBorder="1" applyAlignment="1" applyProtection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/>
    </xf>
    <xf numFmtId="0" fontId="1" fillId="0" borderId="4" xfId="0" applyNumberFormat="1" applyFont="1" applyFill="1" applyBorder="1" applyAlignment="1" applyProtection="1">
      <alignment horizontal="center" vertical="center" wrapText="1"/>
    </xf>
    <xf numFmtId="0" fontId="5" fillId="0" borderId="4" xfId="0" applyNumberFormat="1" applyFont="1" applyFill="1" applyBorder="1" applyAlignment="1" applyProtection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1" fillId="0" borderId="3" xfId="0" applyNumberFormat="1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6" fillId="0" borderId="5" xfId="0" applyNumberFormat="1" applyFont="1" applyFill="1" applyBorder="1" applyAlignment="1" applyProtection="1">
      <alignment horizontal="center" vertical="center" wrapText="1"/>
    </xf>
    <xf numFmtId="0" fontId="6" fillId="0" borderId="6" xfId="0" applyNumberFormat="1" applyFont="1" applyFill="1" applyBorder="1" applyAlignment="1" applyProtection="1">
      <alignment horizontal="center" vertical="center" wrapText="1"/>
    </xf>
    <xf numFmtId="0" fontId="5" fillId="0" borderId="4" xfId="0" applyNumberFormat="1" applyFont="1" applyFill="1" applyBorder="1" applyAlignment="1" applyProtection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6" fillId="0" borderId="7" xfId="0" applyNumberFormat="1" applyFont="1" applyFill="1" applyBorder="1" applyAlignment="1" applyProtection="1">
      <alignment horizontal="center" vertical="center" wrapText="1"/>
    </xf>
    <xf numFmtId="0" fontId="6" fillId="0" borderId="8" xfId="0" applyNumberFormat="1" applyFont="1" applyFill="1" applyBorder="1" applyAlignment="1" applyProtection="1">
      <alignment horizontal="center" vertical="center" wrapText="1"/>
    </xf>
    <xf numFmtId="0" fontId="5" fillId="0" borderId="3" xfId="0" applyNumberFormat="1" applyFont="1" applyFill="1" applyBorder="1" applyAlignment="1" applyProtection="1">
      <alignment horizontal="center" vertical="center" wrapText="1"/>
    </xf>
    <xf numFmtId="0" fontId="6" fillId="0" borderId="2" xfId="0" applyNumberFormat="1" applyFont="1" applyFill="1" applyBorder="1" applyAlignment="1" applyProtection="1">
      <alignment horizontal="center" vertical="center" wrapText="1"/>
    </xf>
    <xf numFmtId="0" fontId="5" fillId="0" borderId="2" xfId="0" applyNumberFormat="1" applyFont="1" applyFill="1" applyBorder="1" applyAlignment="1" applyProtection="1">
      <alignment horizontal="center" vertical="center" wrapText="1"/>
    </xf>
    <xf numFmtId="0" fontId="6" fillId="0" borderId="9" xfId="0" applyNumberFormat="1" applyFont="1" applyFill="1" applyBorder="1" applyAlignment="1" applyProtection="1">
      <alignment horizontal="center" vertical="center" wrapText="1"/>
    </xf>
    <xf numFmtId="0" fontId="1" fillId="0" borderId="10" xfId="0" applyNumberFormat="1" applyFont="1" applyFill="1" applyBorder="1" applyAlignment="1" applyProtection="1">
      <alignment horizontal="center" vertical="center" wrapText="1"/>
    </xf>
    <xf numFmtId="0" fontId="1" fillId="0" borderId="5" xfId="0" applyNumberFormat="1" applyFont="1" applyFill="1" applyBorder="1" applyAlignment="1" applyProtection="1">
      <alignment horizontal="center" vertical="center" wrapText="1"/>
    </xf>
    <xf numFmtId="0" fontId="1" fillId="0" borderId="6" xfId="0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6" fillId="0" borderId="9" xfId="0" applyNumberFormat="1" applyFont="1" applyFill="1" applyBorder="1" applyAlignment="1" applyProtection="1">
      <alignment horizontal="center" vertical="center" wrapText="1"/>
    </xf>
    <xf numFmtId="0" fontId="1" fillId="0" borderId="10" xfId="0" applyNumberFormat="1" applyFont="1" applyFill="1" applyBorder="1" applyAlignment="1" applyProtection="1">
      <alignment horizontal="center" vertical="center" wrapText="1"/>
    </xf>
    <xf numFmtId="0" fontId="1" fillId="0" borderId="5" xfId="0" applyNumberFormat="1" applyFont="1" applyFill="1" applyBorder="1" applyAlignment="1" applyProtection="1">
      <alignment horizontal="center" vertical="center" wrapText="1"/>
    </xf>
    <xf numFmtId="0" fontId="1" fillId="0" borderId="6" xfId="0" applyNumberFormat="1" applyFont="1" applyFill="1" applyBorder="1" applyAlignment="1" applyProtection="1">
      <alignment horizontal="center" vertical="center" wrapText="1"/>
    </xf>
    <xf numFmtId="0" fontId="1" fillId="0" borderId="7" xfId="0" applyNumberFormat="1" applyFont="1" applyFill="1" applyBorder="1" applyAlignment="1" applyProtection="1">
      <alignment horizontal="center" vertical="center" wrapText="1"/>
    </xf>
    <xf numFmtId="0" fontId="1" fillId="0" borderId="8" xfId="0" applyNumberFormat="1" applyFont="1" applyFill="1" applyBorder="1" applyAlignment="1" applyProtection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49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176" fontId="1" fillId="0" borderId="2" xfId="49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9 2 16 5" xfId="49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40"/>
  <sheetViews>
    <sheetView tabSelected="1" workbookViewId="0">
      <selection activeCell="P11" sqref="P11"/>
    </sheetView>
  </sheetViews>
  <sheetFormatPr defaultColWidth="9" defaultRowHeight="15.75"/>
  <cols>
    <col min="1" max="1" width="4.75" style="1" customWidth="1"/>
    <col min="2" max="2" width="6.75" style="2" customWidth="1"/>
    <col min="3" max="3" width="12.75" style="1" customWidth="1"/>
    <col min="4" max="5" width="6.375" style="1" customWidth="1"/>
    <col min="6" max="7" width="5.875" style="1" customWidth="1"/>
    <col min="8" max="8" width="6.375" style="1" customWidth="1"/>
    <col min="9" max="9" width="20.625" style="1" customWidth="1"/>
    <col min="10" max="10" width="6.125" style="1" customWidth="1"/>
    <col min="11" max="11" width="7.625" style="1" customWidth="1"/>
    <col min="12" max="12" width="4.25" style="1" customWidth="1"/>
    <col min="13" max="16384" width="9" style="1"/>
  </cols>
  <sheetData>
    <row r="1" s="1" customFormat="1" ht="31" customHeight="1" spans="1:12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</row>
    <row r="2" s="1" customFormat="1" spans="1:12">
      <c r="A2" s="6" t="s">
        <v>1</v>
      </c>
      <c r="B2" s="7"/>
      <c r="C2" s="6"/>
      <c r="D2" s="6"/>
      <c r="E2" s="6"/>
      <c r="F2" s="6"/>
      <c r="G2" s="6"/>
      <c r="H2" s="6"/>
      <c r="I2" s="6"/>
      <c r="J2" s="6"/>
      <c r="K2" s="6"/>
      <c r="L2" s="6"/>
    </row>
    <row r="3" s="1" customFormat="1" ht="15" customHeight="1" spans="1:12">
      <c r="A3" s="8" t="s">
        <v>2</v>
      </c>
      <c r="B3" s="9" t="s">
        <v>3</v>
      </c>
      <c r="C3" s="8" t="s">
        <v>4</v>
      </c>
      <c r="D3" s="8" t="s">
        <v>5</v>
      </c>
      <c r="E3" s="10" t="s">
        <v>6</v>
      </c>
      <c r="F3" s="11"/>
      <c r="G3" s="11"/>
      <c r="H3" s="11"/>
      <c r="I3" s="46" t="s">
        <v>4</v>
      </c>
      <c r="J3" s="50" t="s">
        <v>7</v>
      </c>
      <c r="K3" s="50" t="s">
        <v>8</v>
      </c>
      <c r="L3" s="46" t="s">
        <v>9</v>
      </c>
    </row>
    <row r="4" s="1" customFormat="1" ht="18" customHeight="1" spans="1:12">
      <c r="A4" s="12"/>
      <c r="B4" s="13"/>
      <c r="C4" s="12"/>
      <c r="D4" s="12"/>
      <c r="E4" s="10" t="s">
        <v>10</v>
      </c>
      <c r="F4" s="10" t="s">
        <v>11</v>
      </c>
      <c r="G4" s="10" t="s">
        <v>12</v>
      </c>
      <c r="H4" s="10" t="s">
        <v>13</v>
      </c>
      <c r="I4" s="48"/>
      <c r="J4" s="47"/>
      <c r="K4" s="47"/>
      <c r="L4" s="48"/>
    </row>
    <row r="5" s="2" customFormat="1" ht="39" customHeight="1" spans="1:12">
      <c r="A5" s="14">
        <v>1</v>
      </c>
      <c r="B5" s="15" t="s">
        <v>14</v>
      </c>
      <c r="C5" s="15" t="s">
        <v>15</v>
      </c>
      <c r="D5" s="16">
        <v>11454</v>
      </c>
      <c r="F5" s="17">
        <v>400</v>
      </c>
      <c r="G5" s="18"/>
      <c r="H5" s="18"/>
      <c r="I5" s="51" t="s">
        <v>16</v>
      </c>
      <c r="J5" s="51" t="s">
        <v>17</v>
      </c>
      <c r="K5" s="51" t="s">
        <v>18</v>
      </c>
      <c r="L5" s="18"/>
    </row>
    <row r="6" s="2" customFormat="1" ht="39" customHeight="1" spans="1:12">
      <c r="A6" s="19"/>
      <c r="B6" s="20"/>
      <c r="C6" s="20"/>
      <c r="D6" s="21"/>
      <c r="F6" s="17">
        <v>835</v>
      </c>
      <c r="G6" s="18"/>
      <c r="H6" s="18"/>
      <c r="I6" s="51" t="s">
        <v>19</v>
      </c>
      <c r="J6" s="51" t="s">
        <v>17</v>
      </c>
      <c r="K6" s="51" t="s">
        <v>20</v>
      </c>
      <c r="L6" s="18"/>
    </row>
    <row r="7" s="2" customFormat="1" ht="39" customHeight="1" spans="1:12">
      <c r="A7" s="19"/>
      <c r="B7" s="20"/>
      <c r="C7" s="20"/>
      <c r="D7" s="21"/>
      <c r="E7" s="17">
        <v>600</v>
      </c>
      <c r="F7" s="18"/>
      <c r="G7" s="18"/>
      <c r="H7" s="18"/>
      <c r="I7" s="51" t="s">
        <v>21</v>
      </c>
      <c r="J7" s="51" t="s">
        <v>22</v>
      </c>
      <c r="K7" s="51" t="s">
        <v>23</v>
      </c>
      <c r="L7" s="18"/>
    </row>
    <row r="8" s="2" customFormat="1" ht="39" customHeight="1" spans="1:12">
      <c r="A8" s="19"/>
      <c r="B8" s="20"/>
      <c r="C8" s="20"/>
      <c r="D8" s="21"/>
      <c r="E8" s="17">
        <v>3000</v>
      </c>
      <c r="F8" s="18"/>
      <c r="G8" s="18"/>
      <c r="H8" s="18"/>
      <c r="I8" s="51" t="s">
        <v>24</v>
      </c>
      <c r="J8" s="52" t="s">
        <v>22</v>
      </c>
      <c r="K8" s="52" t="s">
        <v>20</v>
      </c>
      <c r="L8" s="53" t="s">
        <v>25</v>
      </c>
    </row>
    <row r="9" s="2" customFormat="1" ht="35" customHeight="1" spans="1:12">
      <c r="A9" s="19"/>
      <c r="B9" s="20"/>
      <c r="C9" s="20"/>
      <c r="D9" s="21"/>
      <c r="E9" s="17">
        <v>1800</v>
      </c>
      <c r="F9" s="18"/>
      <c r="G9" s="18"/>
      <c r="H9" s="18"/>
      <c r="I9" s="51" t="s">
        <v>26</v>
      </c>
      <c r="J9" s="52" t="s">
        <v>22</v>
      </c>
      <c r="K9" s="52" t="s">
        <v>20</v>
      </c>
      <c r="L9" s="53" t="s">
        <v>25</v>
      </c>
    </row>
    <row r="10" s="2" customFormat="1" ht="39" customHeight="1" spans="1:12">
      <c r="A10" s="19"/>
      <c r="B10" s="20"/>
      <c r="C10" s="20"/>
      <c r="D10" s="21"/>
      <c r="E10" s="18">
        <v>200</v>
      </c>
      <c r="F10" s="18"/>
      <c r="G10" s="18"/>
      <c r="H10" s="18"/>
      <c r="I10" s="51" t="s">
        <v>27</v>
      </c>
      <c r="J10" s="52" t="s">
        <v>22</v>
      </c>
      <c r="K10" s="52" t="s">
        <v>20</v>
      </c>
      <c r="L10" s="54"/>
    </row>
    <row r="11" s="2" customFormat="1" ht="39" customHeight="1" spans="1:12">
      <c r="A11" s="19"/>
      <c r="B11" s="20"/>
      <c r="C11" s="20"/>
      <c r="D11" s="21"/>
      <c r="E11" s="18">
        <v>1600</v>
      </c>
      <c r="F11" s="18"/>
      <c r="G11" s="18"/>
      <c r="H11" s="18"/>
      <c r="I11" s="51" t="s">
        <v>28</v>
      </c>
      <c r="J11" s="52" t="s">
        <v>22</v>
      </c>
      <c r="K11" s="52" t="s">
        <v>20</v>
      </c>
      <c r="L11" s="54"/>
    </row>
    <row r="12" s="2" customFormat="1" ht="39" customHeight="1" spans="1:12">
      <c r="A12" s="19"/>
      <c r="B12" s="20"/>
      <c r="C12" s="20"/>
      <c r="D12" s="21"/>
      <c r="E12" s="18">
        <v>450</v>
      </c>
      <c r="F12" s="18"/>
      <c r="G12" s="18"/>
      <c r="H12" s="18"/>
      <c r="I12" s="51" t="s">
        <v>29</v>
      </c>
      <c r="J12" s="52" t="s">
        <v>22</v>
      </c>
      <c r="K12" s="52" t="s">
        <v>20</v>
      </c>
      <c r="L12" s="55"/>
    </row>
    <row r="13" s="2" customFormat="1" ht="31.5" spans="1:12">
      <c r="A13" s="19"/>
      <c r="B13" s="20"/>
      <c r="C13" s="20"/>
      <c r="D13" s="21"/>
      <c r="E13" s="18">
        <f>1500-111</f>
        <v>1389</v>
      </c>
      <c r="F13" s="18">
        <v>111</v>
      </c>
      <c r="G13" s="18"/>
      <c r="H13" s="18"/>
      <c r="I13" s="51" t="s">
        <v>30</v>
      </c>
      <c r="J13" s="52" t="s">
        <v>22</v>
      </c>
      <c r="K13" s="52" t="s">
        <v>20</v>
      </c>
      <c r="L13" s="55"/>
    </row>
    <row r="14" s="2" customFormat="1" ht="39" customHeight="1" spans="1:12">
      <c r="A14" s="19"/>
      <c r="B14" s="20"/>
      <c r="C14" s="20"/>
      <c r="D14" s="21"/>
      <c r="F14" s="18">
        <v>200</v>
      </c>
      <c r="G14" s="18"/>
      <c r="H14" s="18"/>
      <c r="I14" s="51" t="s">
        <v>31</v>
      </c>
      <c r="J14" s="52" t="s">
        <v>22</v>
      </c>
      <c r="K14" s="52" t="s">
        <v>20</v>
      </c>
      <c r="L14" s="55"/>
    </row>
    <row r="15" s="2" customFormat="1" ht="39" customHeight="1" spans="1:12">
      <c r="A15" s="19"/>
      <c r="B15" s="20"/>
      <c r="C15" s="20"/>
      <c r="D15" s="21"/>
      <c r="F15" s="18">
        <v>500</v>
      </c>
      <c r="G15" s="18"/>
      <c r="H15" s="18"/>
      <c r="I15" s="51" t="s">
        <v>32</v>
      </c>
      <c r="J15" s="52" t="s">
        <v>22</v>
      </c>
      <c r="K15" s="52" t="s">
        <v>20</v>
      </c>
      <c r="L15" s="55"/>
    </row>
    <row r="16" s="2" customFormat="1" ht="39" customHeight="1" spans="1:12">
      <c r="A16" s="22"/>
      <c r="B16" s="23"/>
      <c r="C16" s="23"/>
      <c r="D16" s="21"/>
      <c r="F16" s="17">
        <f>2415-2046</f>
        <v>369</v>
      </c>
      <c r="G16" s="18"/>
      <c r="H16" s="18"/>
      <c r="I16" s="51" t="s">
        <v>33</v>
      </c>
      <c r="J16" s="51" t="s">
        <v>17</v>
      </c>
      <c r="K16" s="51" t="s">
        <v>18</v>
      </c>
      <c r="L16" s="55"/>
    </row>
    <row r="17" s="2" customFormat="1" ht="53" customHeight="1" spans="1:12">
      <c r="A17" s="24">
        <v>2</v>
      </c>
      <c r="B17" s="15" t="s">
        <v>34</v>
      </c>
      <c r="C17" s="15" t="s">
        <v>35</v>
      </c>
      <c r="D17" s="16">
        <v>109</v>
      </c>
      <c r="E17" s="17">
        <v>82</v>
      </c>
      <c r="F17" s="18"/>
      <c r="G17" s="18"/>
      <c r="H17" s="18"/>
      <c r="I17" s="56" t="s">
        <v>36</v>
      </c>
      <c r="J17" s="51" t="s">
        <v>37</v>
      </c>
      <c r="K17" s="52" t="s">
        <v>38</v>
      </c>
      <c r="L17" s="18"/>
    </row>
    <row r="18" s="2" customFormat="1" ht="53" customHeight="1" spans="1:12">
      <c r="A18" s="25"/>
      <c r="B18" s="23"/>
      <c r="C18" s="23"/>
      <c r="D18" s="13"/>
      <c r="E18" s="17"/>
      <c r="F18" s="18">
        <v>27</v>
      </c>
      <c r="G18" s="18"/>
      <c r="H18" s="18"/>
      <c r="I18" s="57"/>
      <c r="J18" s="51" t="s">
        <v>37</v>
      </c>
      <c r="K18" s="52" t="s">
        <v>38</v>
      </c>
      <c r="L18" s="18"/>
    </row>
    <row r="19" s="2" customFormat="1" ht="53" customHeight="1" spans="1:12">
      <c r="A19" s="24">
        <v>3</v>
      </c>
      <c r="B19" s="26" t="s">
        <v>39</v>
      </c>
      <c r="C19" s="27"/>
      <c r="D19" s="28">
        <v>921</v>
      </c>
      <c r="E19" s="17">
        <v>10</v>
      </c>
      <c r="F19" s="18"/>
      <c r="G19" s="18"/>
      <c r="H19" s="18"/>
      <c r="I19" s="58" t="s">
        <v>36</v>
      </c>
      <c r="J19" s="51" t="s">
        <v>37</v>
      </c>
      <c r="K19" s="52" t="s">
        <v>38</v>
      </c>
      <c r="L19" s="18"/>
    </row>
    <row r="20" s="2" customFormat="1" ht="53" customHeight="1" spans="1:12">
      <c r="A20" s="29"/>
      <c r="B20" s="26"/>
      <c r="C20" s="27"/>
      <c r="D20" s="28"/>
      <c r="E20" s="17">
        <f>185-161</f>
        <v>24</v>
      </c>
      <c r="F20" s="18"/>
      <c r="G20" s="18"/>
      <c r="H20" s="18"/>
      <c r="I20" s="51" t="s">
        <v>40</v>
      </c>
      <c r="J20" s="52" t="s">
        <v>22</v>
      </c>
      <c r="K20" s="52" t="s">
        <v>41</v>
      </c>
      <c r="L20" s="18"/>
    </row>
    <row r="21" s="2" customFormat="1" ht="53" customHeight="1" spans="1:12">
      <c r="A21" s="25"/>
      <c r="B21" s="30"/>
      <c r="C21" s="31"/>
      <c r="D21" s="32"/>
      <c r="E21" s="17">
        <f>D19-E19-E20</f>
        <v>887</v>
      </c>
      <c r="F21" s="18"/>
      <c r="G21" s="18"/>
      <c r="H21" s="18"/>
      <c r="I21" s="51" t="s">
        <v>33</v>
      </c>
      <c r="J21" s="51" t="s">
        <v>17</v>
      </c>
      <c r="K21" s="51" t="s">
        <v>18</v>
      </c>
      <c r="L21" s="18"/>
    </row>
    <row r="22" s="2" customFormat="1" ht="74" customHeight="1" spans="1:12">
      <c r="A22" s="18">
        <v>4</v>
      </c>
      <c r="B22" s="33" t="s">
        <v>42</v>
      </c>
      <c r="C22" s="33" t="s">
        <v>43</v>
      </c>
      <c r="D22" s="34">
        <v>161</v>
      </c>
      <c r="E22" s="17">
        <v>161</v>
      </c>
      <c r="F22" s="18"/>
      <c r="G22" s="18"/>
      <c r="H22" s="18"/>
      <c r="I22" s="51" t="s">
        <v>40</v>
      </c>
      <c r="J22" s="52" t="s">
        <v>22</v>
      </c>
      <c r="K22" s="52" t="s">
        <v>41</v>
      </c>
      <c r="L22" s="18"/>
    </row>
    <row r="23" s="2" customFormat="1" ht="39" customHeight="1" spans="1:12">
      <c r="A23" s="24">
        <v>5</v>
      </c>
      <c r="B23" s="35" t="s">
        <v>44</v>
      </c>
      <c r="C23" s="36"/>
      <c r="D23" s="16">
        <v>1168</v>
      </c>
      <c r="E23" s="18"/>
      <c r="F23" s="17">
        <f>1944-F16-E21</f>
        <v>688</v>
      </c>
      <c r="G23" s="18"/>
      <c r="H23" s="18"/>
      <c r="I23" s="51" t="s">
        <v>33</v>
      </c>
      <c r="J23" s="51" t="s">
        <v>17</v>
      </c>
      <c r="K23" s="51" t="s">
        <v>18</v>
      </c>
      <c r="L23" s="18"/>
    </row>
    <row r="24" s="2" customFormat="1" ht="39" customHeight="1" spans="1:12">
      <c r="A24" s="25"/>
      <c r="B24" s="37"/>
      <c r="C24" s="38"/>
      <c r="D24" s="21"/>
      <c r="E24" s="18"/>
      <c r="F24" s="17">
        <v>480</v>
      </c>
      <c r="G24" s="18"/>
      <c r="H24" s="18"/>
      <c r="I24" s="51" t="s">
        <v>45</v>
      </c>
      <c r="J24" s="52" t="s">
        <v>37</v>
      </c>
      <c r="K24" s="52" t="s">
        <v>20</v>
      </c>
      <c r="L24" s="18"/>
    </row>
    <row r="25" s="2" customFormat="1" ht="39" customHeight="1" spans="1:12">
      <c r="A25" s="24">
        <v>6</v>
      </c>
      <c r="B25" s="35" t="s">
        <v>46</v>
      </c>
      <c r="C25" s="36"/>
      <c r="D25" s="39">
        <v>2910</v>
      </c>
      <c r="E25" s="18"/>
      <c r="F25" s="17"/>
      <c r="G25" s="18">
        <v>1000</v>
      </c>
      <c r="H25" s="18"/>
      <c r="I25" s="51" t="s">
        <v>47</v>
      </c>
      <c r="J25" s="51" t="s">
        <v>37</v>
      </c>
      <c r="K25" s="52" t="s">
        <v>20</v>
      </c>
      <c r="L25" s="18"/>
    </row>
    <row r="26" s="2" customFormat="1" ht="39" customHeight="1" spans="1:12">
      <c r="A26" s="25"/>
      <c r="B26" s="37"/>
      <c r="C26" s="38"/>
      <c r="D26" s="28"/>
      <c r="E26" s="18"/>
      <c r="F26" s="17"/>
      <c r="G26" s="18">
        <v>1910</v>
      </c>
      <c r="H26" s="18"/>
      <c r="I26" s="51" t="s">
        <v>48</v>
      </c>
      <c r="J26" s="51" t="s">
        <v>37</v>
      </c>
      <c r="K26" s="52" t="s">
        <v>20</v>
      </c>
      <c r="L26" s="18"/>
    </row>
    <row r="27" s="2" customFormat="1" ht="39" customHeight="1" spans="1:12">
      <c r="A27" s="24">
        <v>7</v>
      </c>
      <c r="B27" s="40" t="s">
        <v>49</v>
      </c>
      <c r="C27" s="41"/>
      <c r="D27" s="16">
        <v>10400</v>
      </c>
      <c r="E27" s="17"/>
      <c r="F27" s="18"/>
      <c r="G27" s="18"/>
      <c r="H27" s="18">
        <f>1600-480</f>
        <v>1120</v>
      </c>
      <c r="I27" s="51" t="s">
        <v>45</v>
      </c>
      <c r="J27" s="52" t="s">
        <v>37</v>
      </c>
      <c r="K27" s="52" t="s">
        <v>20</v>
      </c>
      <c r="L27" s="18"/>
    </row>
    <row r="28" s="2" customFormat="1" ht="39" customHeight="1" spans="1:12">
      <c r="A28" s="29"/>
      <c r="B28" s="42"/>
      <c r="C28" s="43"/>
      <c r="D28" s="21"/>
      <c r="E28" s="17"/>
      <c r="F28" s="18"/>
      <c r="G28" s="18"/>
      <c r="H28" s="18">
        <v>690</v>
      </c>
      <c r="I28" s="51" t="s">
        <v>48</v>
      </c>
      <c r="J28" s="51" t="s">
        <v>37</v>
      </c>
      <c r="K28" s="52" t="s">
        <v>20</v>
      </c>
      <c r="L28" s="18"/>
    </row>
    <row r="29" s="2" customFormat="1" ht="39" customHeight="1" spans="1:12">
      <c r="A29" s="29"/>
      <c r="B29" s="42"/>
      <c r="C29" s="43"/>
      <c r="D29" s="21"/>
      <c r="E29" s="17"/>
      <c r="F29" s="18"/>
      <c r="G29" s="18"/>
      <c r="H29" s="18">
        <v>700</v>
      </c>
      <c r="I29" s="51" t="s">
        <v>50</v>
      </c>
      <c r="J29" s="51" t="s">
        <v>37</v>
      </c>
      <c r="K29" s="52" t="s">
        <v>20</v>
      </c>
      <c r="L29" s="18"/>
    </row>
    <row r="30" s="2" customFormat="1" ht="39" customHeight="1" spans="1:12">
      <c r="A30" s="29"/>
      <c r="B30" s="42"/>
      <c r="C30" s="43"/>
      <c r="D30" s="21"/>
      <c r="E30" s="17"/>
      <c r="F30" s="18"/>
      <c r="G30" s="18"/>
      <c r="H30" s="18">
        <v>800</v>
      </c>
      <c r="I30" s="51" t="s">
        <v>51</v>
      </c>
      <c r="J30" s="51" t="s">
        <v>37</v>
      </c>
      <c r="K30" s="52" t="s">
        <v>20</v>
      </c>
      <c r="L30" s="18"/>
    </row>
    <row r="31" s="2" customFormat="1" ht="39" customHeight="1" spans="1:12">
      <c r="A31" s="29"/>
      <c r="B31" s="42"/>
      <c r="C31" s="43"/>
      <c r="D31" s="21"/>
      <c r="E31" s="17"/>
      <c r="F31" s="18"/>
      <c r="G31" s="18"/>
      <c r="H31" s="18">
        <v>800</v>
      </c>
      <c r="I31" s="51" t="s">
        <v>52</v>
      </c>
      <c r="J31" s="51" t="s">
        <v>37</v>
      </c>
      <c r="K31" s="52" t="s">
        <v>20</v>
      </c>
      <c r="L31" s="18"/>
    </row>
    <row r="32" s="2" customFormat="1" ht="39" customHeight="1" spans="1:12">
      <c r="A32" s="29"/>
      <c r="B32" s="42"/>
      <c r="C32" s="43"/>
      <c r="D32" s="21"/>
      <c r="E32" s="17"/>
      <c r="F32" s="18"/>
      <c r="G32" s="18"/>
      <c r="H32" s="18">
        <v>800</v>
      </c>
      <c r="I32" s="51" t="s">
        <v>53</v>
      </c>
      <c r="J32" s="51" t="s">
        <v>37</v>
      </c>
      <c r="K32" s="52" t="s">
        <v>20</v>
      </c>
      <c r="L32" s="18"/>
    </row>
    <row r="33" s="2" customFormat="1" ht="39" customHeight="1" spans="1:12">
      <c r="A33" s="29"/>
      <c r="B33" s="42"/>
      <c r="C33" s="43"/>
      <c r="D33" s="21"/>
      <c r="E33" s="17"/>
      <c r="F33" s="18"/>
      <c r="G33" s="18"/>
      <c r="H33" s="18">
        <v>800</v>
      </c>
      <c r="I33" s="51" t="s">
        <v>54</v>
      </c>
      <c r="J33" s="51" t="s">
        <v>37</v>
      </c>
      <c r="K33" s="52" t="s">
        <v>20</v>
      </c>
      <c r="L33" s="18"/>
    </row>
    <row r="34" s="2" customFormat="1" ht="39" customHeight="1" spans="1:12">
      <c r="A34" s="29"/>
      <c r="B34" s="42"/>
      <c r="C34" s="43"/>
      <c r="D34" s="21"/>
      <c r="E34" s="17"/>
      <c r="F34" s="18"/>
      <c r="G34" s="18"/>
      <c r="H34" s="18">
        <v>800</v>
      </c>
      <c r="I34" s="51" t="s">
        <v>55</v>
      </c>
      <c r="J34" s="51" t="s">
        <v>37</v>
      </c>
      <c r="K34" s="52" t="s">
        <v>20</v>
      </c>
      <c r="L34" s="18"/>
    </row>
    <row r="35" s="2" customFormat="1" ht="39" customHeight="1" spans="1:12">
      <c r="A35" s="29"/>
      <c r="B35" s="42"/>
      <c r="C35" s="43"/>
      <c r="D35" s="21"/>
      <c r="E35" s="17"/>
      <c r="F35" s="18"/>
      <c r="G35" s="18"/>
      <c r="H35" s="18">
        <v>800</v>
      </c>
      <c r="I35" s="51" t="s">
        <v>56</v>
      </c>
      <c r="J35" s="51" t="s">
        <v>37</v>
      </c>
      <c r="K35" s="52" t="s">
        <v>20</v>
      </c>
      <c r="L35" s="18"/>
    </row>
    <row r="36" s="2" customFormat="1" ht="39" customHeight="1" spans="1:12">
      <c r="A36" s="29"/>
      <c r="B36" s="42"/>
      <c r="C36" s="43"/>
      <c r="D36" s="21"/>
      <c r="E36" s="17"/>
      <c r="F36" s="18"/>
      <c r="G36" s="18"/>
      <c r="H36" s="18">
        <v>1000</v>
      </c>
      <c r="I36" s="51" t="s">
        <v>57</v>
      </c>
      <c r="J36" s="51" t="s">
        <v>37</v>
      </c>
      <c r="K36" s="52" t="s">
        <v>20</v>
      </c>
      <c r="L36" s="18"/>
    </row>
    <row r="37" s="2" customFormat="1" ht="36" customHeight="1" spans="1:12">
      <c r="A37" s="29"/>
      <c r="B37" s="42"/>
      <c r="C37" s="43"/>
      <c r="D37" s="21"/>
      <c r="E37" s="17"/>
      <c r="F37" s="18"/>
      <c r="G37" s="18"/>
      <c r="H37" s="18">
        <v>290</v>
      </c>
      <c r="I37" s="51" t="s">
        <v>58</v>
      </c>
      <c r="J37" s="51" t="s">
        <v>37</v>
      </c>
      <c r="K37" s="51" t="s">
        <v>59</v>
      </c>
      <c r="L37" s="18"/>
    </row>
    <row r="38" s="2" customFormat="1" ht="34" customHeight="1" spans="1:12">
      <c r="A38" s="29"/>
      <c r="B38" s="42"/>
      <c r="C38" s="43"/>
      <c r="D38" s="21"/>
      <c r="E38" s="17"/>
      <c r="F38" s="18"/>
      <c r="G38" s="18"/>
      <c r="H38" s="18">
        <v>1500</v>
      </c>
      <c r="I38" s="51" t="s">
        <v>60</v>
      </c>
      <c r="J38" s="51" t="s">
        <v>37</v>
      </c>
      <c r="K38" s="51" t="s">
        <v>61</v>
      </c>
      <c r="L38" s="18"/>
    </row>
    <row r="39" s="2" customFormat="1" ht="39" customHeight="1" spans="1:12">
      <c r="A39" s="25"/>
      <c r="B39" s="44"/>
      <c r="C39" s="45"/>
      <c r="D39" s="13"/>
      <c r="E39" s="17"/>
      <c r="F39" s="18"/>
      <c r="G39" s="18"/>
      <c r="H39" s="18">
        <v>300</v>
      </c>
      <c r="I39" s="51" t="s">
        <v>62</v>
      </c>
      <c r="J39" s="51" t="s">
        <v>63</v>
      </c>
      <c r="K39" s="51" t="s">
        <v>20</v>
      </c>
      <c r="L39" s="18"/>
    </row>
    <row r="40" s="1" customFormat="1" ht="28" customHeight="1" spans="1:12">
      <c r="A40" s="46" t="s">
        <v>64</v>
      </c>
      <c r="B40" s="47"/>
      <c r="C40" s="48"/>
      <c r="D40" s="49">
        <f>SUM(D5:D39)</f>
        <v>27123</v>
      </c>
      <c r="E40" s="49">
        <f>SUM(E5:E39)</f>
        <v>10203</v>
      </c>
      <c r="F40" s="49">
        <f>SUM(F5:F39)</f>
        <v>3610</v>
      </c>
      <c r="G40" s="49">
        <f>SUM(G5:G39)</f>
        <v>2910</v>
      </c>
      <c r="H40" s="49">
        <f>SUM(H5:H39)</f>
        <v>10400</v>
      </c>
      <c r="I40" s="49"/>
      <c r="J40" s="49"/>
      <c r="K40" s="49"/>
      <c r="L40" s="49"/>
    </row>
  </sheetData>
  <mergeCells count="33">
    <mergeCell ref="A1:L1"/>
    <mergeCell ref="A2:L2"/>
    <mergeCell ref="E3:H3"/>
    <mergeCell ref="A40:C40"/>
    <mergeCell ref="A3:A4"/>
    <mergeCell ref="A5:A16"/>
    <mergeCell ref="A17:A18"/>
    <mergeCell ref="A19:A21"/>
    <mergeCell ref="A23:A24"/>
    <mergeCell ref="A25:A26"/>
    <mergeCell ref="A27:A39"/>
    <mergeCell ref="B3:B4"/>
    <mergeCell ref="B5:B16"/>
    <mergeCell ref="B17:B18"/>
    <mergeCell ref="C3:C4"/>
    <mergeCell ref="C5:C16"/>
    <mergeCell ref="C17:C18"/>
    <mergeCell ref="D3:D4"/>
    <mergeCell ref="D5:D16"/>
    <mergeCell ref="D17:D18"/>
    <mergeCell ref="D19:D21"/>
    <mergeCell ref="D23:D24"/>
    <mergeCell ref="D25:D26"/>
    <mergeCell ref="D27:D39"/>
    <mergeCell ref="I3:I4"/>
    <mergeCell ref="I17:I18"/>
    <mergeCell ref="J3:J4"/>
    <mergeCell ref="K3:K4"/>
    <mergeCell ref="L3:L4"/>
    <mergeCell ref="B27:C39"/>
    <mergeCell ref="B23:C24"/>
    <mergeCell ref="B25:C26"/>
    <mergeCell ref="B19:C21"/>
  </mergeCells>
  <conditionalFormatting sqref="I8">
    <cfRule type="duplicateValues" dxfId="0" priority="27"/>
  </conditionalFormatting>
  <conditionalFormatting sqref="I9">
    <cfRule type="duplicateValues" dxfId="0" priority="26"/>
  </conditionalFormatting>
  <conditionalFormatting sqref="I10">
    <cfRule type="duplicateValues" dxfId="0" priority="25"/>
  </conditionalFormatting>
  <conditionalFormatting sqref="I11">
    <cfRule type="duplicateValues" dxfId="0" priority="24"/>
  </conditionalFormatting>
  <conditionalFormatting sqref="I12">
    <cfRule type="duplicateValues" dxfId="0" priority="23"/>
  </conditionalFormatting>
  <conditionalFormatting sqref="I13">
    <cfRule type="duplicateValues" dxfId="0" priority="22"/>
  </conditionalFormatting>
  <conditionalFormatting sqref="I14">
    <cfRule type="duplicateValues" dxfId="0" priority="21"/>
  </conditionalFormatting>
  <conditionalFormatting sqref="I17">
    <cfRule type="duplicateValues" dxfId="0" priority="30"/>
  </conditionalFormatting>
  <conditionalFormatting sqref="I20">
    <cfRule type="duplicateValues" dxfId="0" priority="6"/>
  </conditionalFormatting>
  <conditionalFormatting sqref="I21">
    <cfRule type="duplicateValues" dxfId="0" priority="5"/>
  </conditionalFormatting>
  <conditionalFormatting sqref="I22">
    <cfRule type="duplicateValues" dxfId="0" priority="28"/>
  </conditionalFormatting>
  <conditionalFormatting sqref="I23">
    <cfRule type="duplicateValues" dxfId="0" priority="4"/>
  </conditionalFormatting>
  <conditionalFormatting sqref="I24">
    <cfRule type="duplicateValues" dxfId="0" priority="10"/>
  </conditionalFormatting>
  <conditionalFormatting sqref="I27">
    <cfRule type="duplicateValues" dxfId="0" priority="3"/>
  </conditionalFormatting>
  <conditionalFormatting sqref="I29">
    <cfRule type="duplicateValues" dxfId="0" priority="18"/>
  </conditionalFormatting>
  <conditionalFormatting sqref="I30">
    <cfRule type="duplicateValues" dxfId="0" priority="17"/>
  </conditionalFormatting>
  <conditionalFormatting sqref="I31">
    <cfRule type="duplicateValues" dxfId="0" priority="16"/>
  </conditionalFormatting>
  <conditionalFormatting sqref="I32">
    <cfRule type="duplicateValues" dxfId="0" priority="15"/>
  </conditionalFormatting>
  <conditionalFormatting sqref="I33">
    <cfRule type="duplicateValues" dxfId="0" priority="14"/>
  </conditionalFormatting>
  <conditionalFormatting sqref="I34">
    <cfRule type="duplicateValues" dxfId="0" priority="13"/>
  </conditionalFormatting>
  <conditionalFormatting sqref="I35">
    <cfRule type="duplicateValues" dxfId="0" priority="12"/>
  </conditionalFormatting>
  <conditionalFormatting sqref="I15:I16">
    <cfRule type="duplicateValues" dxfId="0" priority="20"/>
  </conditionalFormatting>
  <conditionalFormatting sqref="I36:I37 I39">
    <cfRule type="duplicateValues" dxfId="0" priority="11"/>
  </conditionalFormatting>
  <printOptions horizontalCentered="1"/>
  <pageMargins left="0" right="0" top="0.196527777777778" bottom="0.196527777777778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k</cp:lastModifiedBy>
  <dcterms:created xsi:type="dcterms:W3CDTF">2024-04-25T07:53:00Z</dcterms:created>
  <dcterms:modified xsi:type="dcterms:W3CDTF">2025-02-12T07:43:42Z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EAB7614516564F9E86228A066C02B552_11</vt:lpwstr>
  </property>
  <property fmtid="{D5CDD505-2E9C-101B-9397-08002B2CF9AE}" pid="3" name="KSOProductBuildVer">
    <vt:lpwstr>2052-12.1.0.19770</vt:lpwstr>
  </property>
</Properties>
</file>